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c79a9c1066cac8/Desktop/"/>
    </mc:Choice>
  </mc:AlternateContent>
  <xr:revisionPtr revIDLastSave="0" documentId="8_{FDF352ED-F67E-4EB5-B0D7-2CE6DCA11538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awData" sheetId="1" r:id="rId1"/>
    <sheet name="Results" sheetId="2" r:id="rId2"/>
    <sheet name="Histogram &amp; Toolkit t-test" sheetId="5" r:id="rId3"/>
  </sheets>
  <definedNames>
    <definedName name="_xlchart.v1.0" hidden="1">'Histogram &amp; Toolkit t-test'!$A$2:$A$151</definedName>
    <definedName name="_xlchart.v1.1" hidden="1">'Histogram &amp; Toolkit t-test'!$A$2:$A$151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23" i="5"/>
  <c r="B25" i="2"/>
  <c r="B24" i="2"/>
  <c r="B8" i="2"/>
  <c r="B9" i="2"/>
  <c r="B13" i="2" s="1"/>
  <c r="B17" i="2" s="1"/>
  <c r="B7" i="2"/>
  <c r="B10" i="2" l="1"/>
  <c r="B19" i="2" s="1"/>
  <c r="B12" i="2" l="1"/>
  <c r="B14" i="2" s="1"/>
  <c r="B18" i="2"/>
  <c r="B15" i="2" l="1"/>
  <c r="B21" i="2"/>
</calcChain>
</file>

<file path=xl/sharedStrings.xml><?xml version="1.0" encoding="utf-8"?>
<sst xmlns="http://schemas.openxmlformats.org/spreadsheetml/2006/main" count="56" uniqueCount="51">
  <si>
    <t>Wait_Time_Minutes</t>
  </si>
  <si>
    <t>Benchmark_45</t>
  </si>
  <si>
    <t>GeneralCare — One-sample t-test vs 45 min</t>
  </si>
  <si>
    <t>Inputs</t>
  </si>
  <si>
    <t>Benchmark mean (μ₀)</t>
  </si>
  <si>
    <t>Alpha (α)</t>
  </si>
  <si>
    <t>Sample mean (x̄)</t>
  </si>
  <si>
    <t>Sample SD (s)</t>
  </si>
  <si>
    <t>Sample size (n)</t>
  </si>
  <si>
    <t>Standard Error (SE)</t>
  </si>
  <si>
    <t>t statistic</t>
  </si>
  <si>
    <t>df</t>
  </si>
  <si>
    <t>p-value (right-tailed, H₁: μ&gt;μ₀)</t>
  </si>
  <si>
    <t>p-value (two-tailed, reference)</t>
  </si>
  <si>
    <t>t* (two-sided 95%)</t>
  </si>
  <si>
    <t>95% CI lower (for μ)</t>
  </si>
  <si>
    <t>95% CI upper (for μ)</t>
  </si>
  <si>
    <t>Decision (one-tailed @ α)</t>
  </si>
  <si>
    <t>Paired-vs-45 (ToolPak equivalent)</t>
  </si>
  <si>
    <t>p (one-tailed) using T.TEST (paired)</t>
  </si>
  <si>
    <t>p (two-tailed) using T.TEST (paired)</t>
  </si>
  <si>
    <t>National Wait Time</t>
  </si>
  <si>
    <t>Stats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</si>
  <si>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</si>
  <si>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</si>
  <si>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</si>
  <si>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</si>
  <si>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</si>
  <si>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</si>
  <si>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</si>
  <si>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</si>
  <si>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</si>
  <si>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</si>
  <si>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</si>
  <si>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</si>
  <si>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</si>
  <si>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National Average Wait Time (min)</t>
  </si>
  <si>
    <t>Average Wait_Time_Minutes</t>
  </si>
  <si>
    <t>SD Wait_Time_Minutes</t>
  </si>
  <si>
    <t>t-Test: Paired Two Sample for Means</t>
  </si>
  <si>
    <t>Variance</t>
  </si>
  <si>
    <t>Observations</t>
  </si>
  <si>
    <t>Pearson Correlation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</si>
  <si>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</si>
  <si>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</si>
  <si>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</si>
  <si>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</si>
  <si>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</si>
  <si>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</si>
  <si>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Conclusion</t>
  </si>
  <si>
    <r>
      <t xml:space="preserve">Using a one-sample t-test framed as a paired comparison versus the 45-minute benchmark, the clinic’s mean wait time (x̄ = 54.01, </t>
    </r>
    <r>
      <rPr>
        <b/>
        <sz val="11"/>
        <color theme="1"/>
        <rFont val="Calibri"/>
        <family val="2"/>
        <scheme val="minor"/>
      </rPr>
      <t>t(149) = 9.76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 &lt; 0.001</t>
    </r>
    <r>
      <rPr>
        <sz val="11"/>
        <color theme="1"/>
        <rFont val="Calibri"/>
        <family val="2"/>
        <scheme val="minor"/>
      </rPr>
      <t xml:space="preserve">) is significantly greater than the national average. The </t>
    </r>
    <r>
      <rPr>
        <b/>
        <sz val="11"/>
        <color theme="1"/>
        <rFont val="Calibri"/>
        <family val="2"/>
        <scheme val="minor"/>
      </rPr>
      <t>95% CI</t>
    </r>
    <r>
      <rPr>
        <sz val="11"/>
        <color theme="1"/>
        <rFont val="Calibri"/>
        <family val="2"/>
        <scheme val="minor"/>
      </rPr>
      <t xml:space="preserve"> for the mean is </t>
    </r>
    <r>
      <rPr>
        <b/>
        <sz val="11"/>
        <color theme="1"/>
        <rFont val="Calibri"/>
        <family val="2"/>
        <scheme val="minor"/>
      </rPr>
      <t>[52.19, 55.84]</t>
    </r>
    <r>
      <rPr>
        <sz val="11"/>
        <color theme="1"/>
        <rFont val="Calibri"/>
        <family val="2"/>
        <scheme val="minor"/>
      </rPr>
      <t xml:space="preserve"> minutes. We </t>
    </r>
    <r>
      <rPr>
        <b/>
        <sz val="11"/>
        <color theme="1"/>
        <rFont val="Calibri"/>
        <family val="2"/>
        <scheme val="minor"/>
      </rPr>
      <t>reject H₀</t>
    </r>
    <r>
      <rPr>
        <sz val="11"/>
        <color theme="1"/>
        <rFont val="Calibri"/>
        <family val="2"/>
        <scheme val="minor"/>
      </rPr>
      <t xml:space="preserve"> and recommend immediate process improvements (triage fast-lane, scheduling hygiene, bottleneck staffing).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</si>
</sst>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5" fontId="0" fillId="3" borderId="1" xfId="0" applyNumberFormat="1" applyFill="1" applyBorder="1"/>
    <xf numFmtId="0" fontId="1" fillId="3" borderId="1" xfId="0" applyFont="1" applyFill="1" applyBorder="1"/>
    <xf numFmtId="0" fontId="1" fillId="4" borderId="1" xfId="0" applyFont="1" applyFill="1" applyBorder="1" applyAlignment="1">
      <alignment horizontal="center" vertical="top"/>
    </xf>
    <xf numFmtId="0" fontId="1" fillId="5" borderId="0" xfId="0" applyFont="1" applyFill="1"/>
    <xf numFmtId="0" fontId="0" fillId="0" borderId="2" xfId="0" applyBorder="1"/>
    <xf numFmtId="0" fontId="3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 vertical="top"/>
    </xf>
    <xf numFmtId="0" fontId="0" fillId="4" borderId="8" xfId="0" applyFill="1" applyBorder="1" applyAlignment="1">
      <alignment horizontal="left"/>
    </xf>
    <xf numFmtId="0" fontId="1" fillId="6" borderId="8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4" borderId="0" xfId="0" applyFill="1"/>
    <xf numFmtId="0" fontId="0" fillId="6" borderId="11" xfId="0" applyFill="1" applyBorder="1"/>
    <xf numFmtId="0" fontId="0" fillId="6" borderId="0" xfId="0" applyFill="1" applyBorder="1"/>
    <xf numFmtId="0" fontId="0" fillId="6" borderId="12" xfId="0" applyFill="1" applyBorder="1"/>
    <xf numFmtId="0" fontId="1" fillId="4" borderId="13" xfId="0" applyFont="1" applyFill="1" applyBorder="1" applyAlignment="1">
      <alignment horizontal="center" vertical="top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7" borderId="0" xfId="0" applyFill="1"/>
    <xf numFmtId="0" fontId="0" fillId="7" borderId="2" xfId="0" applyFill="1" applyBorder="1"/>
    <xf numFmtId="0" fontId="1" fillId="7" borderId="0" xfId="0" applyFont="1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Frequency of 'Wait_Time_Minutes'</cx:v>
        </cx:txData>
      </cx:tx>
    </cx:title>
    <cx:plotArea>
      <cx:plotAreaRegion>
        <cx:series layoutId="clusteredColumn" uniqueId="{C225EC26-3117-40E2-92E9-86C2A16BA66C}">
          <cx:spPr>
            <a:solidFill>
              <a:srgbClr val="595959"/>
            </a:solidFill>
          </cx:spPr>
          <cx:dataId val="0"/>
          <cx:layoutPr>
            <cx:binning intervalClosed="r">
              <cx:binSize val="8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1">
  <cs:axisTitle>
    <cs:lnRef idx="0"/>
    <cs:fillRef idx="0"/>
    <cs:effectRef idx="0"/>
    <cs:fontRef idx="minor">
      <a:schemeClr val="lt1"/>
    </cs:fontRef>
    <cs:defRPr sz="9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/>
    <cs:bodyPr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/>
  </cs:chartArea>
  <cs:dataLabel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  <a:ln w="9525"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/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lt1">
            <a:alpha val="2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/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500" b="1" cap="all" spc="100"/>
    <cs:bodyPr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lt1"/>
        </a:solidFill>
        <a:prstDash val="sysDash"/>
      </a:ln>
    </cs:spPr>
  </cs:trendline>
  <cs:trendlineLabel>
    <cs:lnRef idx="0"/>
    <cs:fillRef idx="0"/>
    <cs:effectRef idx="0"/>
    <cs:fontRef idx="minor">
      <a:schemeClr val="lt1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/>
    </cs:fontRef>
    <cs:defRPr sz="9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499679</xdr:colOff>
      <xdr:row>4</xdr:row>
      <xdr:rowOff>22584</xdr:rowOff>
    </xdr:from>
    <xdr:to>
      <xdr:col>13</xdr:col>
      <xdr:colOff>108511</xdr:colOff>
      <xdr:row>22</xdr:row>
      <xdr:rowOff>174824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 descr="Chart type: Histogram. Frequency of 'Wait_Time_Minutes'&#10;&#10;Description automatically generated">
              <a:extLst>
                <a:ext uri="{FF2B5EF4-FFF2-40B4-BE49-F238E27FC236}">
                  <a16:creationId xmlns:a16="http://schemas.microsoft.com/office/drawing/2014/main" id="{85B51A55-AF54-AFCA-5703-A39695485D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41199" y="761724"/>
              <a:ext cx="5095232" cy="3459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7"/>
  <sheetViews>
    <sheetView workbookViewId="0">
      <selection activeCell="G9" sqref="G9"/>
    </sheetView>
  </sheetViews>
  <sheetFormatPr defaultRowHeight="14.4" x14ac:dyDescent="0.3"/>
  <cols>
    <col min="1" max="1" width="20.77734375" customWidth="1"/>
    <col min="2" max="2" width="16.77734375" customWidth="1"/>
    <col min="3" max="36" width="8.88671875" style="29"/>
  </cols>
  <sheetData>
    <row r="1" spans="1:2" x14ac:dyDescent="0.3">
      <c r="A1" s="25" t="s">
        <v>0</v>
      </c>
      <c r="B1" s="1" t="s">
        <v>1</v>
      </c>
    </row>
    <row r="2" spans="1:2" x14ac:dyDescent="0.3">
      <c r="A2" s="22">
        <v>60.96</v>
      </c>
      <c r="B2" s="26">
        <v>45</v>
      </c>
    </row>
    <row r="3" spans="1:2" x14ac:dyDescent="0.3">
      <c r="A3" s="23">
        <v>53.34</v>
      </c>
      <c r="B3" s="27">
        <v>45</v>
      </c>
    </row>
    <row r="4" spans="1:2" x14ac:dyDescent="0.3">
      <c r="A4" s="23">
        <v>62.77</v>
      </c>
      <c r="B4" s="27">
        <v>45</v>
      </c>
    </row>
    <row r="5" spans="1:2" x14ac:dyDescent="0.3">
      <c r="A5" s="23">
        <v>73.28</v>
      </c>
      <c r="B5" s="27">
        <v>45</v>
      </c>
    </row>
    <row r="6" spans="1:2" x14ac:dyDescent="0.3">
      <c r="A6" s="23">
        <v>52.19</v>
      </c>
      <c r="B6" s="27">
        <v>45</v>
      </c>
    </row>
    <row r="7" spans="1:2" x14ac:dyDescent="0.3">
      <c r="A7" s="23">
        <v>52.19</v>
      </c>
      <c r="B7" s="27">
        <v>45</v>
      </c>
    </row>
    <row r="8" spans="1:2" x14ac:dyDescent="0.3">
      <c r="A8" s="23">
        <v>73.95</v>
      </c>
      <c r="B8" s="27">
        <v>45</v>
      </c>
    </row>
    <row r="9" spans="1:2" x14ac:dyDescent="0.3">
      <c r="A9" s="23">
        <v>64.209999999999994</v>
      </c>
      <c r="B9" s="27">
        <v>45</v>
      </c>
    </row>
    <row r="10" spans="1:2" x14ac:dyDescent="0.3">
      <c r="A10" s="23">
        <v>49.37</v>
      </c>
      <c r="B10" s="27">
        <v>45</v>
      </c>
    </row>
    <row r="11" spans="1:2" x14ac:dyDescent="0.3">
      <c r="A11" s="23">
        <v>61.51</v>
      </c>
      <c r="B11" s="27">
        <v>45</v>
      </c>
    </row>
    <row r="12" spans="1:2" x14ac:dyDescent="0.3">
      <c r="A12" s="23">
        <v>49.44</v>
      </c>
      <c r="B12" s="27">
        <v>45</v>
      </c>
    </row>
    <row r="13" spans="1:2" x14ac:dyDescent="0.3">
      <c r="A13" s="23">
        <v>49.41</v>
      </c>
      <c r="B13" s="27">
        <v>45</v>
      </c>
    </row>
    <row r="14" spans="1:2" x14ac:dyDescent="0.3">
      <c r="A14" s="23">
        <v>57.9</v>
      </c>
      <c r="B14" s="27">
        <v>45</v>
      </c>
    </row>
    <row r="15" spans="1:2" x14ac:dyDescent="0.3">
      <c r="A15" s="23">
        <v>32.04</v>
      </c>
      <c r="B15" s="27">
        <v>45</v>
      </c>
    </row>
    <row r="16" spans="1:2" x14ac:dyDescent="0.3">
      <c r="A16" s="23">
        <v>34.299999999999997</v>
      </c>
      <c r="B16" s="27">
        <v>45</v>
      </c>
    </row>
    <row r="17" spans="1:2" x14ac:dyDescent="0.3">
      <c r="A17" s="23">
        <v>48.25</v>
      </c>
      <c r="B17" s="27">
        <v>45</v>
      </c>
    </row>
    <row r="18" spans="1:2" x14ac:dyDescent="0.3">
      <c r="A18" s="23">
        <v>42.85</v>
      </c>
      <c r="B18" s="27">
        <v>45</v>
      </c>
    </row>
    <row r="19" spans="1:2" x14ac:dyDescent="0.3">
      <c r="A19" s="23">
        <v>58.77</v>
      </c>
      <c r="B19" s="27">
        <v>45</v>
      </c>
    </row>
    <row r="20" spans="1:2" x14ac:dyDescent="0.3">
      <c r="A20" s="23">
        <v>44.1</v>
      </c>
      <c r="B20" s="27">
        <v>45</v>
      </c>
    </row>
    <row r="21" spans="1:2" x14ac:dyDescent="0.3">
      <c r="A21" s="23">
        <v>38.049999999999997</v>
      </c>
      <c r="B21" s="27">
        <v>45</v>
      </c>
    </row>
    <row r="22" spans="1:2" x14ac:dyDescent="0.3">
      <c r="A22" s="23">
        <v>72.59</v>
      </c>
      <c r="B22" s="27">
        <v>45</v>
      </c>
    </row>
    <row r="23" spans="1:2" x14ac:dyDescent="0.3">
      <c r="A23" s="23">
        <v>52.29</v>
      </c>
      <c r="B23" s="27">
        <v>45</v>
      </c>
    </row>
    <row r="24" spans="1:2" x14ac:dyDescent="0.3">
      <c r="A24" s="23">
        <v>55.81</v>
      </c>
      <c r="B24" s="27">
        <v>45</v>
      </c>
    </row>
    <row r="25" spans="1:2" x14ac:dyDescent="0.3">
      <c r="A25" s="23">
        <v>37.9</v>
      </c>
      <c r="B25" s="27">
        <v>45</v>
      </c>
    </row>
    <row r="26" spans="1:2" x14ac:dyDescent="0.3">
      <c r="A26" s="23">
        <v>48.47</v>
      </c>
      <c r="B26" s="27">
        <v>45</v>
      </c>
    </row>
    <row r="27" spans="1:2" x14ac:dyDescent="0.3">
      <c r="A27" s="23">
        <v>56.33</v>
      </c>
      <c r="B27" s="27">
        <v>45</v>
      </c>
    </row>
    <row r="28" spans="1:2" x14ac:dyDescent="0.3">
      <c r="A28" s="23">
        <v>41.19</v>
      </c>
      <c r="B28" s="27">
        <v>45</v>
      </c>
    </row>
    <row r="29" spans="1:2" x14ac:dyDescent="0.3">
      <c r="A29" s="23">
        <v>59.51</v>
      </c>
      <c r="B29" s="27">
        <v>45</v>
      </c>
    </row>
    <row r="30" spans="1:2" x14ac:dyDescent="0.3">
      <c r="A30" s="23">
        <v>47.79</v>
      </c>
      <c r="B30" s="27">
        <v>45</v>
      </c>
    </row>
    <row r="31" spans="1:2" x14ac:dyDescent="0.3">
      <c r="A31" s="23">
        <v>51.5</v>
      </c>
      <c r="B31" s="27">
        <v>45</v>
      </c>
    </row>
    <row r="32" spans="1:2" x14ac:dyDescent="0.3">
      <c r="A32" s="23">
        <v>47.78</v>
      </c>
      <c r="B32" s="27">
        <v>45</v>
      </c>
    </row>
    <row r="33" spans="1:2" x14ac:dyDescent="0.3">
      <c r="A33" s="23">
        <v>77.23</v>
      </c>
      <c r="B33" s="27">
        <v>45</v>
      </c>
    </row>
    <row r="34" spans="1:2" x14ac:dyDescent="0.3">
      <c r="A34" s="23">
        <v>54.84</v>
      </c>
      <c r="B34" s="27">
        <v>45</v>
      </c>
    </row>
    <row r="35" spans="1:2" x14ac:dyDescent="0.3">
      <c r="A35" s="23">
        <v>42.31</v>
      </c>
      <c r="B35" s="27">
        <v>45</v>
      </c>
    </row>
    <row r="36" spans="1:2" x14ac:dyDescent="0.3">
      <c r="A36" s="23">
        <v>64.87</v>
      </c>
      <c r="B36" s="27">
        <v>45</v>
      </c>
    </row>
    <row r="37" spans="1:2" x14ac:dyDescent="0.3">
      <c r="A37" s="23">
        <v>40.35</v>
      </c>
      <c r="B37" s="27">
        <v>45</v>
      </c>
    </row>
    <row r="38" spans="1:2" x14ac:dyDescent="0.3">
      <c r="A38" s="23">
        <v>57.51</v>
      </c>
      <c r="B38" s="27">
        <v>45</v>
      </c>
    </row>
    <row r="39" spans="1:2" x14ac:dyDescent="0.3">
      <c r="A39" s="23">
        <v>31.48</v>
      </c>
      <c r="B39" s="27">
        <v>45</v>
      </c>
    </row>
    <row r="40" spans="1:2" x14ac:dyDescent="0.3">
      <c r="A40" s="23">
        <v>39.06</v>
      </c>
      <c r="B40" s="27">
        <v>45</v>
      </c>
    </row>
    <row r="41" spans="1:2" x14ac:dyDescent="0.3">
      <c r="A41" s="23">
        <v>57.36</v>
      </c>
      <c r="B41" s="27">
        <v>45</v>
      </c>
    </row>
    <row r="42" spans="1:2" x14ac:dyDescent="0.3">
      <c r="A42" s="23">
        <v>63.86</v>
      </c>
      <c r="B42" s="27">
        <v>45</v>
      </c>
    </row>
    <row r="43" spans="1:2" x14ac:dyDescent="0.3">
      <c r="A43" s="23">
        <v>57.06</v>
      </c>
      <c r="B43" s="27">
        <v>45</v>
      </c>
    </row>
    <row r="44" spans="1:2" x14ac:dyDescent="0.3">
      <c r="A44" s="23">
        <v>53.61</v>
      </c>
      <c r="B44" s="27">
        <v>45</v>
      </c>
    </row>
    <row r="45" spans="1:2" x14ac:dyDescent="0.3">
      <c r="A45" s="23">
        <v>51.39</v>
      </c>
      <c r="B45" s="27">
        <v>45</v>
      </c>
    </row>
    <row r="46" spans="1:2" x14ac:dyDescent="0.3">
      <c r="A46" s="23">
        <v>37.26</v>
      </c>
      <c r="B46" s="27">
        <v>45</v>
      </c>
    </row>
    <row r="47" spans="1:2" x14ac:dyDescent="0.3">
      <c r="A47" s="23">
        <v>46.36</v>
      </c>
      <c r="B47" s="27">
        <v>45</v>
      </c>
    </row>
    <row r="48" spans="1:2" x14ac:dyDescent="0.3">
      <c r="A48" s="23">
        <v>49.47</v>
      </c>
      <c r="B48" s="27">
        <v>45</v>
      </c>
    </row>
    <row r="49" spans="1:2" x14ac:dyDescent="0.3">
      <c r="A49" s="23">
        <v>67.69</v>
      </c>
      <c r="B49" s="27">
        <v>45</v>
      </c>
    </row>
    <row r="50" spans="1:2" x14ac:dyDescent="0.3">
      <c r="A50" s="23">
        <v>59.12</v>
      </c>
      <c r="B50" s="27">
        <v>45</v>
      </c>
    </row>
    <row r="51" spans="1:2" x14ac:dyDescent="0.3">
      <c r="A51" s="23">
        <v>33.840000000000003</v>
      </c>
      <c r="B51" s="27">
        <v>45</v>
      </c>
    </row>
    <row r="52" spans="1:2" x14ac:dyDescent="0.3">
      <c r="A52" s="23">
        <v>58.89</v>
      </c>
      <c r="B52" s="27">
        <v>45</v>
      </c>
    </row>
    <row r="53" spans="1:2" x14ac:dyDescent="0.3">
      <c r="A53" s="23">
        <v>50.38</v>
      </c>
      <c r="B53" s="27">
        <v>45</v>
      </c>
    </row>
    <row r="54" spans="1:2" x14ac:dyDescent="0.3">
      <c r="A54" s="23">
        <v>46.88</v>
      </c>
      <c r="B54" s="27">
        <v>45</v>
      </c>
    </row>
    <row r="55" spans="1:2" x14ac:dyDescent="0.3">
      <c r="A55" s="23">
        <v>62.34</v>
      </c>
      <c r="B55" s="27">
        <v>45</v>
      </c>
    </row>
    <row r="56" spans="1:2" x14ac:dyDescent="0.3">
      <c r="A56" s="23">
        <v>67.37</v>
      </c>
      <c r="B56" s="27">
        <v>45</v>
      </c>
    </row>
    <row r="57" spans="1:2" x14ac:dyDescent="0.3">
      <c r="A57" s="23">
        <v>66.180000000000007</v>
      </c>
      <c r="B57" s="27">
        <v>45</v>
      </c>
    </row>
    <row r="58" spans="1:2" x14ac:dyDescent="0.3">
      <c r="A58" s="23">
        <v>44.93</v>
      </c>
      <c r="B58" s="27">
        <v>45</v>
      </c>
    </row>
    <row r="59" spans="1:2" x14ac:dyDescent="0.3">
      <c r="A59" s="23">
        <v>51.29</v>
      </c>
      <c r="B59" s="27">
        <v>45</v>
      </c>
    </row>
    <row r="60" spans="1:2" x14ac:dyDescent="0.3">
      <c r="A60" s="23">
        <v>58.98</v>
      </c>
      <c r="B60" s="27">
        <v>45</v>
      </c>
    </row>
    <row r="61" spans="1:2" x14ac:dyDescent="0.3">
      <c r="A61" s="23">
        <v>66.709999999999994</v>
      </c>
      <c r="B61" s="27">
        <v>45</v>
      </c>
    </row>
    <row r="62" spans="1:2" x14ac:dyDescent="0.3">
      <c r="A62" s="23">
        <v>49.25</v>
      </c>
      <c r="B62" s="27">
        <v>45</v>
      </c>
    </row>
    <row r="63" spans="1:2" x14ac:dyDescent="0.3">
      <c r="A63" s="23">
        <v>52.77</v>
      </c>
      <c r="B63" s="27">
        <v>45</v>
      </c>
    </row>
    <row r="64" spans="1:2" x14ac:dyDescent="0.3">
      <c r="A64" s="23">
        <v>41.72</v>
      </c>
      <c r="B64" s="27">
        <v>45</v>
      </c>
    </row>
    <row r="65" spans="1:2" x14ac:dyDescent="0.3">
      <c r="A65" s="23">
        <v>40.65</v>
      </c>
      <c r="B65" s="27">
        <v>45</v>
      </c>
    </row>
    <row r="66" spans="1:2" x14ac:dyDescent="0.3">
      <c r="A66" s="23">
        <v>64.75</v>
      </c>
      <c r="B66" s="27">
        <v>45</v>
      </c>
    </row>
    <row r="67" spans="1:2" x14ac:dyDescent="0.3">
      <c r="A67" s="23">
        <v>71.27</v>
      </c>
      <c r="B67" s="27">
        <v>45</v>
      </c>
    </row>
    <row r="68" spans="1:2" x14ac:dyDescent="0.3">
      <c r="A68" s="23">
        <v>54.14</v>
      </c>
      <c r="B68" s="27">
        <v>45</v>
      </c>
    </row>
    <row r="69" spans="1:2" x14ac:dyDescent="0.3">
      <c r="A69" s="23">
        <v>67.040000000000006</v>
      </c>
      <c r="B69" s="27">
        <v>45</v>
      </c>
    </row>
    <row r="70" spans="1:2" x14ac:dyDescent="0.3">
      <c r="A70" s="23">
        <v>59.34</v>
      </c>
      <c r="B70" s="27">
        <v>45</v>
      </c>
    </row>
    <row r="71" spans="1:2" x14ac:dyDescent="0.3">
      <c r="A71" s="23">
        <v>47.26</v>
      </c>
      <c r="B71" s="27">
        <v>45</v>
      </c>
    </row>
    <row r="72" spans="1:2" x14ac:dyDescent="0.3">
      <c r="A72" s="23">
        <v>59.34</v>
      </c>
      <c r="B72" s="27">
        <v>45</v>
      </c>
    </row>
    <row r="73" spans="1:2" x14ac:dyDescent="0.3">
      <c r="A73" s="23">
        <v>73.459999999999994</v>
      </c>
      <c r="B73" s="27">
        <v>45</v>
      </c>
    </row>
    <row r="74" spans="1:2" x14ac:dyDescent="0.3">
      <c r="A74" s="23">
        <v>54.57</v>
      </c>
      <c r="B74" s="27">
        <v>45</v>
      </c>
    </row>
    <row r="75" spans="1:2" x14ac:dyDescent="0.3">
      <c r="A75" s="23">
        <v>73.78</v>
      </c>
      <c r="B75" s="27">
        <v>45</v>
      </c>
    </row>
    <row r="76" spans="1:2" x14ac:dyDescent="0.3">
      <c r="A76" s="23">
        <v>23.56</v>
      </c>
      <c r="B76" s="27">
        <v>45</v>
      </c>
    </row>
    <row r="77" spans="1:2" x14ac:dyDescent="0.3">
      <c r="A77" s="23">
        <v>64.86</v>
      </c>
      <c r="B77" s="27">
        <v>45</v>
      </c>
    </row>
    <row r="78" spans="1:2" x14ac:dyDescent="0.3">
      <c r="A78" s="23">
        <v>56.04</v>
      </c>
      <c r="B78" s="27">
        <v>45</v>
      </c>
    </row>
    <row r="79" spans="1:2" x14ac:dyDescent="0.3">
      <c r="A79" s="23">
        <v>51.41</v>
      </c>
      <c r="B79" s="27">
        <v>45</v>
      </c>
    </row>
    <row r="80" spans="1:2" x14ac:dyDescent="0.3">
      <c r="A80" s="23">
        <v>56.1</v>
      </c>
      <c r="B80" s="27">
        <v>45</v>
      </c>
    </row>
    <row r="81" spans="1:2" x14ac:dyDescent="0.3">
      <c r="A81" s="23">
        <v>31.15</v>
      </c>
      <c r="B81" s="27">
        <v>45</v>
      </c>
    </row>
    <row r="82" spans="1:2" x14ac:dyDescent="0.3">
      <c r="A82" s="23">
        <v>52.36</v>
      </c>
      <c r="B82" s="27">
        <v>45</v>
      </c>
    </row>
    <row r="83" spans="1:2" x14ac:dyDescent="0.3">
      <c r="A83" s="23">
        <v>59.29</v>
      </c>
      <c r="B83" s="27">
        <v>45</v>
      </c>
    </row>
    <row r="84" spans="1:2" x14ac:dyDescent="0.3">
      <c r="A84" s="23">
        <v>72.73</v>
      </c>
      <c r="B84" s="27">
        <v>45</v>
      </c>
    </row>
    <row r="85" spans="1:2" x14ac:dyDescent="0.3">
      <c r="A85" s="23">
        <v>48.78</v>
      </c>
      <c r="B85" s="27">
        <v>45</v>
      </c>
    </row>
    <row r="86" spans="1:2" x14ac:dyDescent="0.3">
      <c r="A86" s="23">
        <v>45.3</v>
      </c>
      <c r="B86" s="27">
        <v>45</v>
      </c>
    </row>
    <row r="87" spans="1:2" x14ac:dyDescent="0.3">
      <c r="A87" s="23">
        <v>48.98</v>
      </c>
      <c r="B87" s="27">
        <v>45</v>
      </c>
    </row>
    <row r="88" spans="1:2" x14ac:dyDescent="0.3">
      <c r="A88" s="23">
        <v>65.98</v>
      </c>
      <c r="B88" s="27">
        <v>45</v>
      </c>
    </row>
    <row r="89" spans="1:2" x14ac:dyDescent="0.3">
      <c r="A89" s="23">
        <v>58.95</v>
      </c>
      <c r="B89" s="27">
        <v>45</v>
      </c>
    </row>
    <row r="90" spans="1:2" x14ac:dyDescent="0.3">
      <c r="A90" s="23">
        <v>48.64</v>
      </c>
      <c r="B90" s="27">
        <v>45</v>
      </c>
    </row>
    <row r="91" spans="1:2" x14ac:dyDescent="0.3">
      <c r="A91" s="23">
        <v>61.16</v>
      </c>
      <c r="B91" s="27">
        <v>45</v>
      </c>
    </row>
    <row r="92" spans="1:2" x14ac:dyDescent="0.3">
      <c r="A92" s="23">
        <v>56.16</v>
      </c>
      <c r="B92" s="27">
        <v>45</v>
      </c>
    </row>
    <row r="93" spans="1:2" x14ac:dyDescent="0.3">
      <c r="A93" s="23">
        <v>66.62</v>
      </c>
      <c r="B93" s="27">
        <v>45</v>
      </c>
    </row>
    <row r="94" spans="1:2" x14ac:dyDescent="0.3">
      <c r="A94" s="23">
        <v>46.58</v>
      </c>
      <c r="B94" s="27">
        <v>45</v>
      </c>
    </row>
    <row r="95" spans="1:2" x14ac:dyDescent="0.3">
      <c r="A95" s="23">
        <v>51.07</v>
      </c>
      <c r="B95" s="27">
        <v>45</v>
      </c>
    </row>
    <row r="96" spans="1:2" x14ac:dyDescent="0.3">
      <c r="A96" s="23">
        <v>50.29</v>
      </c>
      <c r="B96" s="27">
        <v>45</v>
      </c>
    </row>
    <row r="97" spans="1:2" x14ac:dyDescent="0.3">
      <c r="A97" s="23">
        <v>37.44</v>
      </c>
      <c r="B97" s="27">
        <v>45</v>
      </c>
    </row>
    <row r="98" spans="1:2" x14ac:dyDescent="0.3">
      <c r="A98" s="23">
        <v>58.55</v>
      </c>
      <c r="B98" s="27">
        <v>45</v>
      </c>
    </row>
    <row r="99" spans="1:2" x14ac:dyDescent="0.3">
      <c r="A99" s="23">
        <v>58.13</v>
      </c>
      <c r="B99" s="27">
        <v>45</v>
      </c>
    </row>
    <row r="100" spans="1:2" x14ac:dyDescent="0.3">
      <c r="A100" s="23">
        <v>55.06</v>
      </c>
      <c r="B100" s="27">
        <v>45</v>
      </c>
    </row>
    <row r="101" spans="1:2" x14ac:dyDescent="0.3">
      <c r="A101" s="23">
        <v>52.18</v>
      </c>
      <c r="B101" s="27">
        <v>45</v>
      </c>
    </row>
    <row r="102" spans="1:2" x14ac:dyDescent="0.3">
      <c r="A102" s="23">
        <v>38.020000000000003</v>
      </c>
      <c r="B102" s="27">
        <v>45</v>
      </c>
    </row>
    <row r="103" spans="1:2" x14ac:dyDescent="0.3">
      <c r="A103" s="23">
        <v>49.95</v>
      </c>
      <c r="B103" s="27">
        <v>45</v>
      </c>
    </row>
    <row r="104" spans="1:2" x14ac:dyDescent="0.3">
      <c r="A104" s="23">
        <v>50.89</v>
      </c>
      <c r="B104" s="27">
        <v>45</v>
      </c>
    </row>
    <row r="105" spans="1:2" x14ac:dyDescent="0.3">
      <c r="A105" s="23">
        <v>45.37</v>
      </c>
      <c r="B105" s="27">
        <v>45</v>
      </c>
    </row>
    <row r="106" spans="1:2" x14ac:dyDescent="0.3">
      <c r="A106" s="23">
        <v>53.06</v>
      </c>
      <c r="B106" s="27">
        <v>45</v>
      </c>
    </row>
    <row r="107" spans="1:2" x14ac:dyDescent="0.3">
      <c r="A107" s="23">
        <v>59.85</v>
      </c>
      <c r="B107" s="27">
        <v>45</v>
      </c>
    </row>
    <row r="108" spans="1:2" x14ac:dyDescent="0.3">
      <c r="A108" s="23">
        <v>77.63</v>
      </c>
      <c r="B108" s="27">
        <v>45</v>
      </c>
    </row>
    <row r="109" spans="1:2" x14ac:dyDescent="0.3">
      <c r="A109" s="23">
        <v>57.09</v>
      </c>
      <c r="B109" s="27">
        <v>45</v>
      </c>
    </row>
    <row r="110" spans="1:2" x14ac:dyDescent="0.3">
      <c r="A110" s="23">
        <v>58.09</v>
      </c>
      <c r="B110" s="27">
        <v>45</v>
      </c>
    </row>
    <row r="111" spans="1:2" x14ac:dyDescent="0.3">
      <c r="A111" s="23">
        <v>54.11</v>
      </c>
      <c r="B111" s="27">
        <v>45</v>
      </c>
    </row>
    <row r="112" spans="1:2" x14ac:dyDescent="0.3">
      <c r="A112" s="23">
        <v>31.97</v>
      </c>
      <c r="B112" s="27">
        <v>45</v>
      </c>
    </row>
    <row r="113" spans="1:2" x14ac:dyDescent="0.3">
      <c r="A113" s="23">
        <v>54.68</v>
      </c>
      <c r="B113" s="27">
        <v>45</v>
      </c>
    </row>
    <row r="114" spans="1:2" x14ac:dyDescent="0.3">
      <c r="A114" s="23">
        <v>55.72</v>
      </c>
      <c r="B114" s="27">
        <v>45</v>
      </c>
    </row>
    <row r="115" spans="1:2" x14ac:dyDescent="0.3">
      <c r="A115" s="23">
        <v>84.56</v>
      </c>
      <c r="B115" s="27">
        <v>45</v>
      </c>
    </row>
    <row r="116" spans="1:2" x14ac:dyDescent="0.3">
      <c r="A116" s="23">
        <v>52.69</v>
      </c>
      <c r="B116" s="27">
        <v>45</v>
      </c>
    </row>
    <row r="117" spans="1:2" x14ac:dyDescent="0.3">
      <c r="A117" s="23">
        <v>58.62</v>
      </c>
      <c r="B117" s="27">
        <v>45</v>
      </c>
    </row>
    <row r="118" spans="1:2" x14ac:dyDescent="0.3">
      <c r="A118" s="23">
        <v>54.58</v>
      </c>
      <c r="B118" s="27">
        <v>45</v>
      </c>
    </row>
    <row r="119" spans="1:2" x14ac:dyDescent="0.3">
      <c r="A119" s="23">
        <v>40.98</v>
      </c>
      <c r="B119" s="27">
        <v>45</v>
      </c>
    </row>
    <row r="120" spans="1:2" x14ac:dyDescent="0.3">
      <c r="A120" s="23">
        <v>68.709999999999994</v>
      </c>
      <c r="B120" s="27">
        <v>45</v>
      </c>
    </row>
    <row r="121" spans="1:2" x14ac:dyDescent="0.3">
      <c r="A121" s="23">
        <v>64.02</v>
      </c>
      <c r="B121" s="27">
        <v>45</v>
      </c>
    </row>
    <row r="122" spans="1:2" x14ac:dyDescent="0.3">
      <c r="A122" s="23">
        <v>64.489999999999995</v>
      </c>
      <c r="B122" s="27">
        <v>45</v>
      </c>
    </row>
    <row r="123" spans="1:2" x14ac:dyDescent="0.3">
      <c r="A123" s="23">
        <v>44.09</v>
      </c>
      <c r="B123" s="27">
        <v>45</v>
      </c>
    </row>
    <row r="124" spans="1:2" x14ac:dyDescent="0.3">
      <c r="A124" s="23">
        <v>71.83</v>
      </c>
      <c r="B124" s="27">
        <v>45</v>
      </c>
    </row>
    <row r="125" spans="1:2" x14ac:dyDescent="0.3">
      <c r="A125" s="23">
        <v>38.18</v>
      </c>
      <c r="B125" s="27">
        <v>45</v>
      </c>
    </row>
    <row r="126" spans="1:2" x14ac:dyDescent="0.3">
      <c r="A126" s="23">
        <v>62.04</v>
      </c>
      <c r="B126" s="27">
        <v>45</v>
      </c>
    </row>
    <row r="127" spans="1:2" x14ac:dyDescent="0.3">
      <c r="A127" s="23">
        <v>81.290000000000006</v>
      </c>
      <c r="B127" s="27">
        <v>45</v>
      </c>
    </row>
    <row r="128" spans="1:2" x14ac:dyDescent="0.3">
      <c r="A128" s="23">
        <v>43.11</v>
      </c>
      <c r="B128" s="27">
        <v>45</v>
      </c>
    </row>
    <row r="129" spans="1:2" x14ac:dyDescent="0.3">
      <c r="A129" s="23">
        <v>48.2</v>
      </c>
      <c r="B129" s="27">
        <v>45</v>
      </c>
    </row>
    <row r="130" spans="1:2" x14ac:dyDescent="0.3">
      <c r="A130" s="23">
        <v>56.2</v>
      </c>
      <c r="B130" s="27">
        <v>45</v>
      </c>
    </row>
    <row r="131" spans="1:2" x14ac:dyDescent="0.3">
      <c r="A131" s="23">
        <v>48.96</v>
      </c>
      <c r="B131" s="27">
        <v>45</v>
      </c>
    </row>
    <row r="132" spans="1:2" x14ac:dyDescent="0.3">
      <c r="A132" s="23">
        <v>36.39</v>
      </c>
      <c r="B132" s="27">
        <v>45</v>
      </c>
    </row>
    <row r="133" spans="1:2" x14ac:dyDescent="0.3">
      <c r="A133" s="23">
        <v>55.82</v>
      </c>
      <c r="B133" s="27">
        <v>45</v>
      </c>
    </row>
    <row r="134" spans="1:2" x14ac:dyDescent="0.3">
      <c r="A134" s="23">
        <v>42.25</v>
      </c>
      <c r="B134" s="27">
        <v>45</v>
      </c>
    </row>
    <row r="135" spans="1:2" x14ac:dyDescent="0.3">
      <c r="A135" s="23">
        <v>60.68</v>
      </c>
      <c r="B135" s="27">
        <v>45</v>
      </c>
    </row>
    <row r="136" spans="1:2" x14ac:dyDescent="0.3">
      <c r="A136" s="23">
        <v>43.97</v>
      </c>
      <c r="B136" s="27">
        <v>45</v>
      </c>
    </row>
    <row r="137" spans="1:2" x14ac:dyDescent="0.3">
      <c r="A137" s="23">
        <v>73.599999999999994</v>
      </c>
      <c r="B137" s="27">
        <v>45</v>
      </c>
    </row>
    <row r="138" spans="1:2" x14ac:dyDescent="0.3">
      <c r="A138" s="23">
        <v>45.6</v>
      </c>
      <c r="B138" s="27">
        <v>45</v>
      </c>
    </row>
    <row r="139" spans="1:2" x14ac:dyDescent="0.3">
      <c r="A139" s="23">
        <v>51.14</v>
      </c>
      <c r="B139" s="27">
        <v>45</v>
      </c>
    </row>
    <row r="140" spans="1:2" x14ac:dyDescent="0.3">
      <c r="A140" s="23">
        <v>64.760000000000005</v>
      </c>
      <c r="B140" s="27">
        <v>45</v>
      </c>
    </row>
    <row r="141" spans="1:2" x14ac:dyDescent="0.3">
      <c r="A141" s="23">
        <v>40.229999999999997</v>
      </c>
      <c r="B141" s="27">
        <v>45</v>
      </c>
    </row>
    <row r="142" spans="1:2" x14ac:dyDescent="0.3">
      <c r="A142" s="23">
        <v>57.73</v>
      </c>
      <c r="B142" s="27">
        <v>45</v>
      </c>
    </row>
    <row r="143" spans="1:2" x14ac:dyDescent="0.3">
      <c r="A143" s="23">
        <v>70.69</v>
      </c>
      <c r="B143" s="27">
        <v>45</v>
      </c>
    </row>
    <row r="144" spans="1:2" x14ac:dyDescent="0.3">
      <c r="A144" s="23">
        <v>35.71</v>
      </c>
      <c r="B144" s="27">
        <v>45</v>
      </c>
    </row>
    <row r="145" spans="1:2" x14ac:dyDescent="0.3">
      <c r="A145" s="23">
        <v>57.22</v>
      </c>
      <c r="B145" s="27">
        <v>45</v>
      </c>
    </row>
    <row r="146" spans="1:2" x14ac:dyDescent="0.3">
      <c r="A146" s="23">
        <v>58.12</v>
      </c>
      <c r="B146" s="27">
        <v>45</v>
      </c>
    </row>
    <row r="147" spans="1:2" x14ac:dyDescent="0.3">
      <c r="A147" s="23">
        <v>64.38</v>
      </c>
      <c r="B147" s="27">
        <v>45</v>
      </c>
    </row>
    <row r="148" spans="1:2" x14ac:dyDescent="0.3">
      <c r="A148" s="23">
        <v>40.159999999999997</v>
      </c>
      <c r="B148" s="27">
        <v>45</v>
      </c>
    </row>
    <row r="149" spans="1:2" x14ac:dyDescent="0.3">
      <c r="A149" s="23">
        <v>39.15</v>
      </c>
      <c r="B149" s="27">
        <v>45</v>
      </c>
    </row>
    <row r="150" spans="1:2" x14ac:dyDescent="0.3">
      <c r="A150" s="23">
        <v>61.26</v>
      </c>
      <c r="B150" s="27">
        <v>45</v>
      </c>
    </row>
    <row r="151" spans="1:2" x14ac:dyDescent="0.3">
      <c r="A151" s="24">
        <v>58.56</v>
      </c>
      <c r="B151" s="28">
        <v>45</v>
      </c>
    </row>
    <row r="152" spans="1:2" x14ac:dyDescent="0.3">
      <c r="A152" s="29"/>
      <c r="B152" s="29"/>
    </row>
    <row r="153" spans="1:2" x14ac:dyDescent="0.3">
      <c r="A153" s="29"/>
      <c r="B153" s="29"/>
    </row>
    <row r="154" spans="1:2" x14ac:dyDescent="0.3">
      <c r="A154" s="29"/>
      <c r="B154" s="29"/>
    </row>
    <row r="155" spans="1:2" x14ac:dyDescent="0.3">
      <c r="A155" s="29"/>
      <c r="B155" s="29"/>
    </row>
    <row r="156" spans="1:2" x14ac:dyDescent="0.3">
      <c r="A156" s="29"/>
      <c r="B156" s="29"/>
    </row>
    <row r="157" spans="1:2" x14ac:dyDescent="0.3">
      <c r="A157" s="29"/>
      <c r="B157" s="29"/>
    </row>
    <row r="158" spans="1:2" x14ac:dyDescent="0.3">
      <c r="A158" s="29"/>
      <c r="B158" s="29"/>
    </row>
    <row r="159" spans="1:2" x14ac:dyDescent="0.3">
      <c r="A159" s="29"/>
      <c r="B159" s="29"/>
    </row>
    <row r="160" spans="1:2" x14ac:dyDescent="0.3">
      <c r="A160" s="29"/>
      <c r="B160" s="29"/>
    </row>
    <row r="161" spans="1:2" x14ac:dyDescent="0.3">
      <c r="A161" s="29"/>
      <c r="B161" s="29"/>
    </row>
    <row r="162" spans="1:2" x14ac:dyDescent="0.3">
      <c r="A162" s="29"/>
      <c r="B162" s="29"/>
    </row>
    <row r="163" spans="1:2" x14ac:dyDescent="0.3">
      <c r="A163" s="29"/>
      <c r="B163" s="29"/>
    </row>
    <row r="164" spans="1:2" x14ac:dyDescent="0.3">
      <c r="A164" s="29"/>
      <c r="B164" s="29"/>
    </row>
    <row r="165" spans="1:2" x14ac:dyDescent="0.3">
      <c r="A165" s="29"/>
      <c r="B165" s="29"/>
    </row>
    <row r="166" spans="1:2" x14ac:dyDescent="0.3">
      <c r="A166" s="29"/>
      <c r="B166" s="29"/>
    </row>
    <row r="167" spans="1:2" x14ac:dyDescent="0.3">
      <c r="A167" s="29"/>
      <c r="B167" s="29"/>
    </row>
    <row r="168" spans="1:2" x14ac:dyDescent="0.3">
      <c r="A168" s="29"/>
      <c r="B168" s="29"/>
    </row>
    <row r="169" spans="1:2" x14ac:dyDescent="0.3">
      <c r="A169" s="29"/>
      <c r="B169" s="29"/>
    </row>
    <row r="170" spans="1:2" x14ac:dyDescent="0.3">
      <c r="A170" s="29"/>
      <c r="B170" s="29"/>
    </row>
    <row r="171" spans="1:2" x14ac:dyDescent="0.3">
      <c r="A171" s="29"/>
      <c r="B171" s="29"/>
    </row>
    <row r="172" spans="1:2" x14ac:dyDescent="0.3">
      <c r="A172" s="29"/>
      <c r="B172" s="29"/>
    </row>
    <row r="173" spans="1:2" x14ac:dyDescent="0.3">
      <c r="A173" s="29"/>
      <c r="B173" s="29"/>
    </row>
    <row r="174" spans="1:2" x14ac:dyDescent="0.3">
      <c r="A174" s="29"/>
      <c r="B174" s="29"/>
    </row>
    <row r="175" spans="1:2" x14ac:dyDescent="0.3">
      <c r="A175" s="29"/>
      <c r="B175" s="29"/>
    </row>
    <row r="176" spans="1:2" x14ac:dyDescent="0.3">
      <c r="A176" s="29"/>
      <c r="B176" s="29"/>
    </row>
    <row r="177" spans="1:2" x14ac:dyDescent="0.3">
      <c r="A177" s="29"/>
      <c r="B177" s="29"/>
    </row>
    <row r="178" spans="1:2" x14ac:dyDescent="0.3">
      <c r="A178" s="29"/>
      <c r="B178" s="29"/>
    </row>
    <row r="179" spans="1:2" x14ac:dyDescent="0.3">
      <c r="A179" s="29"/>
      <c r="B179" s="29"/>
    </row>
    <row r="180" spans="1:2" x14ac:dyDescent="0.3">
      <c r="A180" s="29"/>
      <c r="B180" s="29"/>
    </row>
    <row r="181" spans="1:2" x14ac:dyDescent="0.3">
      <c r="A181" s="29"/>
      <c r="B181" s="29"/>
    </row>
    <row r="182" spans="1:2" x14ac:dyDescent="0.3">
      <c r="A182" s="29"/>
      <c r="B182" s="29"/>
    </row>
    <row r="183" spans="1:2" x14ac:dyDescent="0.3">
      <c r="A183" s="29"/>
      <c r="B183" s="29"/>
    </row>
    <row r="184" spans="1:2" x14ac:dyDescent="0.3">
      <c r="A184" s="29"/>
      <c r="B184" s="29"/>
    </row>
    <row r="185" spans="1:2" x14ac:dyDescent="0.3">
      <c r="A185" s="29"/>
      <c r="B185" s="29"/>
    </row>
    <row r="186" spans="1:2" x14ac:dyDescent="0.3">
      <c r="A186" s="29"/>
      <c r="B186" s="29"/>
    </row>
    <row r="187" spans="1:2" x14ac:dyDescent="0.3">
      <c r="A187" s="29"/>
      <c r="B187" s="29"/>
    </row>
    <row r="188" spans="1:2" x14ac:dyDescent="0.3">
      <c r="A188" s="29"/>
      <c r="B188" s="29"/>
    </row>
    <row r="189" spans="1:2" x14ac:dyDescent="0.3">
      <c r="A189" s="29"/>
      <c r="B189" s="29"/>
    </row>
    <row r="190" spans="1:2" x14ac:dyDescent="0.3">
      <c r="A190" s="29"/>
      <c r="B190" s="29"/>
    </row>
    <row r="191" spans="1:2" x14ac:dyDescent="0.3">
      <c r="A191" s="29"/>
      <c r="B191" s="29"/>
    </row>
    <row r="192" spans="1:2" x14ac:dyDescent="0.3">
      <c r="A192" s="29"/>
      <c r="B192" s="29"/>
    </row>
    <row r="193" spans="1:2" x14ac:dyDescent="0.3">
      <c r="A193" s="29"/>
      <c r="B193" s="29"/>
    </row>
    <row r="194" spans="1:2" x14ac:dyDescent="0.3">
      <c r="A194" s="29"/>
      <c r="B194" s="29"/>
    </row>
    <row r="195" spans="1:2" x14ac:dyDescent="0.3">
      <c r="A195" s="29"/>
      <c r="B195" s="29"/>
    </row>
    <row r="196" spans="1:2" x14ac:dyDescent="0.3">
      <c r="A196" s="29"/>
      <c r="B196" s="29"/>
    </row>
    <row r="197" spans="1:2" x14ac:dyDescent="0.3">
      <c r="A197" s="29"/>
      <c r="B197" s="29"/>
    </row>
    <row r="198" spans="1:2" x14ac:dyDescent="0.3">
      <c r="A198" s="29"/>
      <c r="B198" s="29"/>
    </row>
    <row r="199" spans="1:2" x14ac:dyDescent="0.3">
      <c r="A199" s="29"/>
      <c r="B199" s="29"/>
    </row>
    <row r="200" spans="1:2" x14ac:dyDescent="0.3">
      <c r="A200" s="29"/>
      <c r="B200" s="29"/>
    </row>
    <row r="201" spans="1:2" x14ac:dyDescent="0.3">
      <c r="A201" s="29"/>
      <c r="B201" s="29"/>
    </row>
    <row r="202" spans="1:2" x14ac:dyDescent="0.3">
      <c r="A202" s="29"/>
      <c r="B202" s="29"/>
    </row>
    <row r="203" spans="1:2" x14ac:dyDescent="0.3">
      <c r="A203" s="29"/>
      <c r="B203" s="29"/>
    </row>
    <row r="204" spans="1:2" x14ac:dyDescent="0.3">
      <c r="A204" s="29"/>
      <c r="B204" s="29"/>
    </row>
    <row r="205" spans="1:2" x14ac:dyDescent="0.3">
      <c r="A205" s="29"/>
      <c r="B205" s="29"/>
    </row>
    <row r="206" spans="1:2" x14ac:dyDescent="0.3">
      <c r="A206" s="29"/>
      <c r="B206" s="29"/>
    </row>
    <row r="207" spans="1:2" x14ac:dyDescent="0.3">
      <c r="A207" s="29"/>
      <c r="B207" s="29"/>
    </row>
    <row r="208" spans="1:2" x14ac:dyDescent="0.3">
      <c r="A208" s="29"/>
      <c r="B208" s="29"/>
    </row>
    <row r="209" spans="1:2" x14ac:dyDescent="0.3">
      <c r="A209" s="29"/>
      <c r="B209" s="29"/>
    </row>
    <row r="210" spans="1:2" x14ac:dyDescent="0.3">
      <c r="A210" s="29"/>
      <c r="B210" s="29"/>
    </row>
    <row r="211" spans="1:2" x14ac:dyDescent="0.3">
      <c r="A211" s="29"/>
      <c r="B211" s="29"/>
    </row>
    <row r="212" spans="1:2" x14ac:dyDescent="0.3">
      <c r="A212" s="29"/>
      <c r="B212" s="29"/>
    </row>
    <row r="213" spans="1:2" x14ac:dyDescent="0.3">
      <c r="A213" s="29"/>
      <c r="B213" s="29"/>
    </row>
    <row r="214" spans="1:2" x14ac:dyDescent="0.3">
      <c r="A214" s="29"/>
      <c r="B214" s="29"/>
    </row>
    <row r="215" spans="1:2" x14ac:dyDescent="0.3">
      <c r="A215" s="29"/>
      <c r="B215" s="29"/>
    </row>
    <row r="216" spans="1:2" x14ac:dyDescent="0.3">
      <c r="A216" s="29"/>
      <c r="B216" s="29"/>
    </row>
    <row r="217" spans="1:2" x14ac:dyDescent="0.3">
      <c r="A217" s="29"/>
      <c r="B217" s="29"/>
    </row>
    <row r="218" spans="1:2" x14ac:dyDescent="0.3">
      <c r="A218" s="29"/>
      <c r="B218" s="29"/>
    </row>
    <row r="219" spans="1:2" x14ac:dyDescent="0.3">
      <c r="A219" s="29"/>
      <c r="B219" s="29"/>
    </row>
    <row r="220" spans="1:2" x14ac:dyDescent="0.3">
      <c r="A220" s="29"/>
      <c r="B220" s="29"/>
    </row>
    <row r="221" spans="1:2" x14ac:dyDescent="0.3">
      <c r="A221" s="29"/>
      <c r="B221" s="29"/>
    </row>
    <row r="222" spans="1:2" x14ac:dyDescent="0.3">
      <c r="A222" s="29"/>
      <c r="B222" s="29"/>
    </row>
    <row r="223" spans="1:2" x14ac:dyDescent="0.3">
      <c r="A223" s="29"/>
      <c r="B223" s="29"/>
    </row>
    <row r="224" spans="1:2" x14ac:dyDescent="0.3">
      <c r="A224" s="29"/>
      <c r="B224" s="29"/>
    </row>
    <row r="225" spans="1:2" x14ac:dyDescent="0.3">
      <c r="A225" s="29"/>
      <c r="B225" s="29"/>
    </row>
    <row r="226" spans="1:2" x14ac:dyDescent="0.3">
      <c r="A226" s="29"/>
      <c r="B226" s="29"/>
    </row>
    <row r="227" spans="1:2" x14ac:dyDescent="0.3">
      <c r="A227" s="29"/>
      <c r="B227" s="29"/>
    </row>
    <row r="228" spans="1:2" x14ac:dyDescent="0.3">
      <c r="A228" s="29"/>
      <c r="B228" s="29"/>
    </row>
    <row r="229" spans="1:2" x14ac:dyDescent="0.3">
      <c r="A229" s="29"/>
      <c r="B229" s="29"/>
    </row>
    <row r="230" spans="1:2" x14ac:dyDescent="0.3">
      <c r="A230" s="29"/>
      <c r="B230" s="29"/>
    </row>
    <row r="231" spans="1:2" x14ac:dyDescent="0.3">
      <c r="A231" s="29"/>
      <c r="B231" s="29"/>
    </row>
    <row r="232" spans="1:2" x14ac:dyDescent="0.3">
      <c r="A232" s="29"/>
      <c r="B232" s="29"/>
    </row>
    <row r="233" spans="1:2" x14ac:dyDescent="0.3">
      <c r="A233" s="29"/>
      <c r="B233" s="29"/>
    </row>
    <row r="234" spans="1:2" x14ac:dyDescent="0.3">
      <c r="A234" s="29"/>
      <c r="B234" s="29"/>
    </row>
    <row r="235" spans="1:2" x14ac:dyDescent="0.3">
      <c r="A235" s="29"/>
      <c r="B235" s="29"/>
    </row>
    <row r="236" spans="1:2" x14ac:dyDescent="0.3">
      <c r="A236" s="29"/>
      <c r="B236" s="29"/>
    </row>
    <row r="237" spans="1:2" x14ac:dyDescent="0.3">
      <c r="A237" s="29"/>
      <c r="B237" s="29"/>
    </row>
    <row r="238" spans="1:2" x14ac:dyDescent="0.3">
      <c r="A238" s="29"/>
      <c r="B238" s="29"/>
    </row>
    <row r="239" spans="1:2" x14ac:dyDescent="0.3">
      <c r="A239" s="29"/>
      <c r="B239" s="29"/>
    </row>
    <row r="240" spans="1:2" x14ac:dyDescent="0.3">
      <c r="A240" s="29"/>
      <c r="B240" s="29"/>
    </row>
    <row r="241" spans="1:2" x14ac:dyDescent="0.3">
      <c r="A241" s="29"/>
      <c r="B241" s="29"/>
    </row>
    <row r="242" spans="1:2" x14ac:dyDescent="0.3">
      <c r="A242" s="29"/>
      <c r="B242" s="29"/>
    </row>
    <row r="243" spans="1:2" x14ac:dyDescent="0.3">
      <c r="A243" s="29"/>
      <c r="B243" s="29"/>
    </row>
    <row r="244" spans="1:2" x14ac:dyDescent="0.3">
      <c r="A244" s="29"/>
      <c r="B244" s="29"/>
    </row>
    <row r="245" spans="1:2" x14ac:dyDescent="0.3">
      <c r="A245" s="29"/>
      <c r="B245" s="29"/>
    </row>
    <row r="246" spans="1:2" x14ac:dyDescent="0.3">
      <c r="A246" s="29"/>
      <c r="B246" s="29"/>
    </row>
    <row r="247" spans="1:2" x14ac:dyDescent="0.3">
      <c r="A247" s="29"/>
      <c r="B247" s="29"/>
    </row>
    <row r="248" spans="1:2" x14ac:dyDescent="0.3">
      <c r="A248" s="29"/>
      <c r="B248" s="29"/>
    </row>
    <row r="249" spans="1:2" x14ac:dyDescent="0.3">
      <c r="A249" s="29"/>
      <c r="B249" s="29"/>
    </row>
    <row r="250" spans="1:2" x14ac:dyDescent="0.3">
      <c r="A250" s="29"/>
      <c r="B250" s="29"/>
    </row>
    <row r="251" spans="1:2" x14ac:dyDescent="0.3">
      <c r="A251" s="29"/>
      <c r="B251" s="29"/>
    </row>
    <row r="252" spans="1:2" x14ac:dyDescent="0.3">
      <c r="A252" s="29"/>
      <c r="B252" s="29"/>
    </row>
    <row r="253" spans="1:2" x14ac:dyDescent="0.3">
      <c r="A253" s="29"/>
      <c r="B253" s="29"/>
    </row>
    <row r="254" spans="1:2" x14ac:dyDescent="0.3">
      <c r="A254" s="29"/>
      <c r="B254" s="29"/>
    </row>
    <row r="255" spans="1:2" x14ac:dyDescent="0.3">
      <c r="A255" s="29"/>
      <c r="B255" s="29"/>
    </row>
    <row r="256" spans="1:2" x14ac:dyDescent="0.3">
      <c r="A256" s="29"/>
      <c r="B256" s="29"/>
    </row>
    <row r="257" spans="1:2" x14ac:dyDescent="0.3">
      <c r="A257" s="29"/>
      <c r="B257" s="29"/>
    </row>
    <row r="258" spans="1:2" x14ac:dyDescent="0.3">
      <c r="A258" s="29"/>
      <c r="B258" s="29"/>
    </row>
    <row r="259" spans="1:2" x14ac:dyDescent="0.3">
      <c r="A259" s="29"/>
      <c r="B259" s="29"/>
    </row>
    <row r="260" spans="1:2" x14ac:dyDescent="0.3">
      <c r="A260" s="29"/>
      <c r="B260" s="29"/>
    </row>
    <row r="261" spans="1:2" x14ac:dyDescent="0.3">
      <c r="A261" s="29"/>
      <c r="B261" s="29"/>
    </row>
    <row r="262" spans="1:2" x14ac:dyDescent="0.3">
      <c r="A262" s="29"/>
      <c r="B262" s="29"/>
    </row>
    <row r="263" spans="1:2" x14ac:dyDescent="0.3">
      <c r="A263" s="29"/>
      <c r="B263" s="29"/>
    </row>
    <row r="264" spans="1:2" x14ac:dyDescent="0.3">
      <c r="A264" s="29"/>
      <c r="B264" s="29"/>
    </row>
    <row r="265" spans="1:2" x14ac:dyDescent="0.3">
      <c r="A265" s="29"/>
      <c r="B265" s="29"/>
    </row>
    <row r="266" spans="1:2" x14ac:dyDescent="0.3">
      <c r="A266" s="29"/>
      <c r="B266" s="29"/>
    </row>
    <row r="267" spans="1:2" x14ac:dyDescent="0.3">
      <c r="A267" s="29"/>
      <c r="B267" s="29"/>
    </row>
    <row r="268" spans="1:2" x14ac:dyDescent="0.3">
      <c r="A268" s="29"/>
      <c r="B268" s="29"/>
    </row>
    <row r="269" spans="1:2" x14ac:dyDescent="0.3">
      <c r="A269" s="29"/>
      <c r="B269" s="29"/>
    </row>
    <row r="270" spans="1:2" x14ac:dyDescent="0.3">
      <c r="A270" s="29"/>
      <c r="B270" s="29"/>
    </row>
    <row r="271" spans="1:2" x14ac:dyDescent="0.3">
      <c r="A271" s="29"/>
      <c r="B271" s="29"/>
    </row>
    <row r="272" spans="1:2" x14ac:dyDescent="0.3">
      <c r="A272" s="29"/>
      <c r="B272" s="29"/>
    </row>
    <row r="273" spans="1:2" x14ac:dyDescent="0.3">
      <c r="A273" s="29"/>
      <c r="B273" s="29"/>
    </row>
    <row r="274" spans="1:2" x14ac:dyDescent="0.3">
      <c r="A274" s="29"/>
      <c r="B274" s="29"/>
    </row>
    <row r="275" spans="1:2" x14ac:dyDescent="0.3">
      <c r="A275" s="29"/>
      <c r="B275" s="29"/>
    </row>
    <row r="276" spans="1:2" x14ac:dyDescent="0.3">
      <c r="A276" s="29"/>
      <c r="B276" s="29"/>
    </row>
    <row r="277" spans="1:2" x14ac:dyDescent="0.3">
      <c r="A277" s="29"/>
      <c r="B277" s="29"/>
    </row>
    <row r="278" spans="1:2" x14ac:dyDescent="0.3">
      <c r="A278" s="29"/>
      <c r="B278" s="29"/>
    </row>
    <row r="279" spans="1:2" x14ac:dyDescent="0.3">
      <c r="A279" s="29"/>
      <c r="B279" s="29"/>
    </row>
    <row r="280" spans="1:2" x14ac:dyDescent="0.3">
      <c r="A280" s="29"/>
      <c r="B280" s="29"/>
    </row>
    <row r="281" spans="1:2" x14ac:dyDescent="0.3">
      <c r="A281" s="29"/>
      <c r="B281" s="29"/>
    </row>
    <row r="282" spans="1:2" x14ac:dyDescent="0.3">
      <c r="A282" s="29"/>
      <c r="B282" s="29"/>
    </row>
    <row r="283" spans="1:2" x14ac:dyDescent="0.3">
      <c r="A283" s="29"/>
      <c r="B283" s="29"/>
    </row>
    <row r="284" spans="1:2" x14ac:dyDescent="0.3">
      <c r="A284" s="29"/>
      <c r="B284" s="29"/>
    </row>
    <row r="285" spans="1:2" x14ac:dyDescent="0.3">
      <c r="A285" s="29"/>
      <c r="B285" s="29"/>
    </row>
    <row r="286" spans="1:2" x14ac:dyDescent="0.3">
      <c r="A286" s="29"/>
      <c r="B286" s="29"/>
    </row>
    <row r="287" spans="1:2" x14ac:dyDescent="0.3">
      <c r="A287" s="29"/>
      <c r="B287" s="29"/>
    </row>
    <row r="288" spans="1:2" x14ac:dyDescent="0.3">
      <c r="A288" s="29"/>
      <c r="B288" s="29"/>
    </row>
    <row r="289" spans="1:2" x14ac:dyDescent="0.3">
      <c r="A289" s="29"/>
      <c r="B289" s="29"/>
    </row>
    <row r="290" spans="1:2" x14ac:dyDescent="0.3">
      <c r="A290" s="29"/>
      <c r="B290" s="29"/>
    </row>
    <row r="291" spans="1:2" x14ac:dyDescent="0.3">
      <c r="A291" s="29"/>
      <c r="B291" s="29"/>
    </row>
    <row r="292" spans="1:2" x14ac:dyDescent="0.3">
      <c r="A292" s="29"/>
      <c r="B292" s="29"/>
    </row>
    <row r="293" spans="1:2" x14ac:dyDescent="0.3">
      <c r="A293" s="29"/>
      <c r="B293" s="29"/>
    </row>
    <row r="294" spans="1:2" x14ac:dyDescent="0.3">
      <c r="A294" s="29"/>
      <c r="B294" s="29"/>
    </row>
    <row r="295" spans="1:2" x14ac:dyDescent="0.3">
      <c r="A295" s="29"/>
      <c r="B295" s="29"/>
    </row>
    <row r="296" spans="1:2" x14ac:dyDescent="0.3">
      <c r="A296" s="29"/>
      <c r="B296" s="29"/>
    </row>
    <row r="297" spans="1:2" x14ac:dyDescent="0.3">
      <c r="A297" s="29"/>
      <c r="B297" s="29"/>
    </row>
    <row r="298" spans="1:2" x14ac:dyDescent="0.3">
      <c r="A298" s="29"/>
      <c r="B298" s="29"/>
    </row>
    <row r="299" spans="1:2" x14ac:dyDescent="0.3">
      <c r="A299" s="29"/>
      <c r="B299" s="29"/>
    </row>
    <row r="300" spans="1:2" x14ac:dyDescent="0.3">
      <c r="A300" s="29"/>
      <c r="B300" s="29"/>
    </row>
    <row r="301" spans="1:2" x14ac:dyDescent="0.3">
      <c r="A301" s="29"/>
      <c r="B301" s="29"/>
    </row>
    <row r="302" spans="1:2" x14ac:dyDescent="0.3">
      <c r="A302" s="29"/>
      <c r="B302" s="29"/>
    </row>
    <row r="303" spans="1:2" x14ac:dyDescent="0.3">
      <c r="A303" s="29"/>
      <c r="B303" s="29"/>
    </row>
    <row r="304" spans="1:2" x14ac:dyDescent="0.3">
      <c r="A304" s="29"/>
      <c r="B304" s="29"/>
    </row>
    <row r="305" spans="1:2" x14ac:dyDescent="0.3">
      <c r="A305" s="29"/>
      <c r="B305" s="29"/>
    </row>
    <row r="306" spans="1:2" x14ac:dyDescent="0.3">
      <c r="A306" s="29"/>
      <c r="B306" s="29"/>
    </row>
    <row r="307" spans="1:2" x14ac:dyDescent="0.3">
      <c r="A307" s="29"/>
      <c r="B307" s="29"/>
    </row>
    <row r="308" spans="1:2" x14ac:dyDescent="0.3">
      <c r="A308" s="29"/>
      <c r="B308" s="29"/>
    </row>
    <row r="309" spans="1:2" x14ac:dyDescent="0.3">
      <c r="A309" s="29"/>
      <c r="B309" s="29"/>
    </row>
    <row r="310" spans="1:2" x14ac:dyDescent="0.3">
      <c r="A310" s="29"/>
      <c r="B310" s="29"/>
    </row>
    <row r="311" spans="1:2" x14ac:dyDescent="0.3">
      <c r="A311" s="29"/>
      <c r="B311" s="29"/>
    </row>
    <row r="312" spans="1:2" x14ac:dyDescent="0.3">
      <c r="A312" s="29"/>
      <c r="B312" s="29"/>
    </row>
    <row r="313" spans="1:2" x14ac:dyDescent="0.3">
      <c r="A313" s="29"/>
      <c r="B313" s="29"/>
    </row>
    <row r="314" spans="1:2" x14ac:dyDescent="0.3">
      <c r="A314" s="29"/>
      <c r="B314" s="29"/>
    </row>
    <row r="315" spans="1:2" x14ac:dyDescent="0.3">
      <c r="A315" s="29"/>
      <c r="B315" s="29"/>
    </row>
    <row r="316" spans="1:2" x14ac:dyDescent="0.3">
      <c r="A316" s="29"/>
      <c r="B316" s="29"/>
    </row>
    <row r="317" spans="1:2" x14ac:dyDescent="0.3">
      <c r="A317" s="29"/>
      <c r="B317" s="29"/>
    </row>
    <row r="318" spans="1:2" x14ac:dyDescent="0.3">
      <c r="A318" s="29"/>
      <c r="B318" s="29"/>
    </row>
    <row r="319" spans="1:2" x14ac:dyDescent="0.3">
      <c r="A319" s="29"/>
      <c r="B319" s="29"/>
    </row>
    <row r="320" spans="1:2" x14ac:dyDescent="0.3">
      <c r="A320" s="29"/>
      <c r="B320" s="29"/>
    </row>
    <row r="321" spans="1:2" x14ac:dyDescent="0.3">
      <c r="A321" s="29"/>
      <c r="B321" s="29"/>
    </row>
    <row r="322" spans="1:2" x14ac:dyDescent="0.3">
      <c r="A322" s="29"/>
      <c r="B322" s="29"/>
    </row>
    <row r="323" spans="1:2" x14ac:dyDescent="0.3">
      <c r="A323" s="29"/>
      <c r="B323" s="29"/>
    </row>
    <row r="324" spans="1:2" x14ac:dyDescent="0.3">
      <c r="A324" s="29"/>
      <c r="B324" s="29"/>
    </row>
    <row r="325" spans="1:2" x14ac:dyDescent="0.3">
      <c r="A325" s="29"/>
      <c r="B325" s="29"/>
    </row>
    <row r="326" spans="1:2" x14ac:dyDescent="0.3">
      <c r="A326" s="29"/>
      <c r="B326" s="29"/>
    </row>
    <row r="327" spans="1:2" x14ac:dyDescent="0.3">
      <c r="A327" s="29"/>
      <c r="B327" s="29"/>
    </row>
    <row r="328" spans="1:2" x14ac:dyDescent="0.3">
      <c r="A328" s="29"/>
      <c r="B328" s="29"/>
    </row>
    <row r="329" spans="1:2" x14ac:dyDescent="0.3">
      <c r="A329" s="29"/>
      <c r="B329" s="29"/>
    </row>
    <row r="330" spans="1:2" x14ac:dyDescent="0.3">
      <c r="A330" s="29"/>
      <c r="B330" s="29"/>
    </row>
    <row r="331" spans="1:2" x14ac:dyDescent="0.3">
      <c r="A331" s="29"/>
      <c r="B331" s="29"/>
    </row>
    <row r="332" spans="1:2" x14ac:dyDescent="0.3">
      <c r="A332" s="29"/>
      <c r="B332" s="29"/>
    </row>
    <row r="333" spans="1:2" x14ac:dyDescent="0.3">
      <c r="A333" s="29"/>
      <c r="B333" s="29"/>
    </row>
    <row r="334" spans="1:2" x14ac:dyDescent="0.3">
      <c r="A334" s="29"/>
      <c r="B334" s="29"/>
    </row>
    <row r="335" spans="1:2" x14ac:dyDescent="0.3">
      <c r="A335" s="29"/>
      <c r="B335" s="29"/>
    </row>
    <row r="336" spans="1:2" x14ac:dyDescent="0.3">
      <c r="A336" s="29"/>
      <c r="B336" s="29"/>
    </row>
    <row r="337" spans="1:2" x14ac:dyDescent="0.3">
      <c r="A337" s="29"/>
      <c r="B337" s="29"/>
    </row>
    <row r="338" spans="1:2" x14ac:dyDescent="0.3">
      <c r="A338" s="29"/>
      <c r="B338" s="29"/>
    </row>
    <row r="339" spans="1:2" x14ac:dyDescent="0.3">
      <c r="A339" s="29"/>
      <c r="B339" s="29"/>
    </row>
    <row r="340" spans="1:2" x14ac:dyDescent="0.3">
      <c r="A340" s="29"/>
      <c r="B340" s="29"/>
    </row>
    <row r="341" spans="1:2" x14ac:dyDescent="0.3">
      <c r="A341" s="29"/>
      <c r="B341" s="29"/>
    </row>
    <row r="342" spans="1:2" x14ac:dyDescent="0.3">
      <c r="A342" s="29"/>
      <c r="B342" s="29"/>
    </row>
    <row r="343" spans="1:2" x14ac:dyDescent="0.3">
      <c r="A343" s="29"/>
      <c r="B343" s="29"/>
    </row>
    <row r="344" spans="1:2" x14ac:dyDescent="0.3">
      <c r="A344" s="29"/>
      <c r="B344" s="29"/>
    </row>
    <row r="345" spans="1:2" x14ac:dyDescent="0.3">
      <c r="A345" s="29"/>
      <c r="B345" s="29"/>
    </row>
    <row r="346" spans="1:2" x14ac:dyDescent="0.3">
      <c r="A346" s="29"/>
      <c r="B346" s="29"/>
    </row>
    <row r="347" spans="1:2" x14ac:dyDescent="0.3">
      <c r="A347" s="29"/>
      <c r="B347" s="29"/>
    </row>
    <row r="348" spans="1:2" x14ac:dyDescent="0.3">
      <c r="A348" s="29"/>
      <c r="B348" s="29"/>
    </row>
    <row r="349" spans="1:2" x14ac:dyDescent="0.3">
      <c r="A349" s="29"/>
      <c r="B349" s="29"/>
    </row>
    <row r="350" spans="1:2" x14ac:dyDescent="0.3">
      <c r="A350" s="29"/>
      <c r="B350" s="29"/>
    </row>
    <row r="351" spans="1:2" x14ac:dyDescent="0.3">
      <c r="A351" s="29"/>
      <c r="B351" s="29"/>
    </row>
    <row r="352" spans="1:2" x14ac:dyDescent="0.3">
      <c r="A352" s="29"/>
      <c r="B352" s="29"/>
    </row>
    <row r="353" spans="1:2" x14ac:dyDescent="0.3">
      <c r="A353" s="29"/>
      <c r="B353" s="29"/>
    </row>
    <row r="354" spans="1:2" x14ac:dyDescent="0.3">
      <c r="A354" s="29"/>
      <c r="B354" s="29"/>
    </row>
    <row r="355" spans="1:2" x14ac:dyDescent="0.3">
      <c r="A355" s="29"/>
      <c r="B355" s="29"/>
    </row>
    <row r="356" spans="1:2" x14ac:dyDescent="0.3">
      <c r="A356" s="29"/>
      <c r="B356" s="29"/>
    </row>
    <row r="357" spans="1:2" x14ac:dyDescent="0.3">
      <c r="A357" s="29"/>
      <c r="B357" s="29"/>
    </row>
    <row r="358" spans="1:2" x14ac:dyDescent="0.3">
      <c r="A358" s="29"/>
      <c r="B358" s="29"/>
    </row>
    <row r="359" spans="1:2" x14ac:dyDescent="0.3">
      <c r="A359" s="29"/>
      <c r="B359" s="29"/>
    </row>
    <row r="360" spans="1:2" x14ac:dyDescent="0.3">
      <c r="A360" s="29"/>
      <c r="B360" s="29"/>
    </row>
    <row r="361" spans="1:2" x14ac:dyDescent="0.3">
      <c r="A361" s="29"/>
      <c r="B361" s="29"/>
    </row>
    <row r="362" spans="1:2" x14ac:dyDescent="0.3">
      <c r="A362" s="29"/>
      <c r="B362" s="29"/>
    </row>
    <row r="363" spans="1:2" x14ac:dyDescent="0.3">
      <c r="A363" s="29"/>
      <c r="B363" s="29"/>
    </row>
    <row r="364" spans="1:2" x14ac:dyDescent="0.3">
      <c r="A364" s="29"/>
      <c r="B364" s="29"/>
    </row>
    <row r="365" spans="1:2" x14ac:dyDescent="0.3">
      <c r="A365" s="29"/>
      <c r="B365" s="29"/>
    </row>
    <row r="366" spans="1:2" x14ac:dyDescent="0.3">
      <c r="A366" s="29"/>
      <c r="B366" s="29"/>
    </row>
    <row r="367" spans="1:2" x14ac:dyDescent="0.3">
      <c r="A367" s="29"/>
      <c r="B367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I16" sqref="I16"/>
    </sheetView>
  </sheetViews>
  <sheetFormatPr defaultRowHeight="14.4" x14ac:dyDescent="0.3"/>
  <cols>
    <col min="1" max="1" width="38.77734375" customWidth="1"/>
    <col min="2" max="2" width="22.77734375" customWidth="1"/>
  </cols>
  <sheetData>
    <row r="1" spans="1:5" ht="18" x14ac:dyDescent="0.35">
      <c r="A1" s="2" t="s">
        <v>2</v>
      </c>
      <c r="C1" s="29"/>
      <c r="D1" s="29"/>
      <c r="E1" s="29"/>
    </row>
    <row r="2" spans="1:5" x14ac:dyDescent="0.3">
      <c r="C2" s="29"/>
      <c r="D2" s="29"/>
      <c r="E2" s="29"/>
    </row>
    <row r="3" spans="1:5" x14ac:dyDescent="0.3">
      <c r="A3" s="3" t="s">
        <v>3</v>
      </c>
      <c r="C3" s="29"/>
      <c r="D3" s="29"/>
      <c r="E3" s="29"/>
    </row>
    <row r="4" spans="1:5" x14ac:dyDescent="0.3">
      <c r="A4" t="s">
        <v>4</v>
      </c>
      <c r="B4">
        <v>45</v>
      </c>
      <c r="C4" s="29"/>
      <c r="D4" s="29"/>
      <c r="E4" s="29"/>
    </row>
    <row r="5" spans="1:5" x14ac:dyDescent="0.3">
      <c r="A5" t="s">
        <v>5</v>
      </c>
      <c r="B5">
        <v>0.05</v>
      </c>
      <c r="C5" s="29"/>
      <c r="D5" s="29"/>
      <c r="E5" s="29"/>
    </row>
    <row r="6" spans="1:5" x14ac:dyDescent="0.3">
      <c r="C6" s="29"/>
      <c r="D6" s="29"/>
      <c r="E6" s="29"/>
    </row>
    <row r="7" spans="1:5" x14ac:dyDescent="0.3">
      <c r="A7" t="s">
        <v>6</v>
      </c>
      <c r="B7" s="4">
        <f>AVERAGE(RawData!A2:A151)</f>
        <v>54.011800000000001</v>
      </c>
      <c r="C7" s="29"/>
      <c r="D7" s="29"/>
      <c r="E7" s="29"/>
    </row>
    <row r="8" spans="1:5" x14ac:dyDescent="0.3">
      <c r="A8" t="s">
        <v>7</v>
      </c>
      <c r="B8" s="4">
        <f>_xlfn.STDEV.S(RawData!A$2:A$151)</f>
        <v>11.308235288004006</v>
      </c>
      <c r="C8" s="29"/>
      <c r="D8" s="29"/>
      <c r="E8" s="29"/>
    </row>
    <row r="9" spans="1:5" x14ac:dyDescent="0.3">
      <c r="A9" t="s">
        <v>8</v>
      </c>
      <c r="B9">
        <f>COUNT(RawData!A2:A151)</f>
        <v>150</v>
      </c>
      <c r="C9" s="29"/>
      <c r="D9" s="29"/>
      <c r="E9" s="29"/>
    </row>
    <row r="10" spans="1:5" x14ac:dyDescent="0.3">
      <c r="A10" t="s">
        <v>9</v>
      </c>
      <c r="B10" s="4">
        <f>B8/SQRT(B9)</f>
        <v>0.92331354489815309</v>
      </c>
      <c r="C10" s="29"/>
      <c r="D10" s="29"/>
      <c r="E10" s="29"/>
    </row>
    <row r="11" spans="1:5" x14ac:dyDescent="0.3">
      <c r="C11" s="29"/>
      <c r="D11" s="29"/>
      <c r="E11" s="29"/>
    </row>
    <row r="12" spans="1:5" x14ac:dyDescent="0.3">
      <c r="A12" t="s">
        <v>10</v>
      </c>
      <c r="B12" s="4">
        <f>(B7-B4)/B10</f>
        <v>9.7602813798145416</v>
      </c>
      <c r="C12" s="29"/>
      <c r="D12" s="29"/>
      <c r="E12" s="29"/>
    </row>
    <row r="13" spans="1:5" x14ac:dyDescent="0.3">
      <c r="A13" t="s">
        <v>11</v>
      </c>
      <c r="B13">
        <f>B9-1</f>
        <v>149</v>
      </c>
      <c r="C13" s="29"/>
      <c r="D13" s="29"/>
      <c r="E13" s="29"/>
    </row>
    <row r="14" spans="1:5" x14ac:dyDescent="0.3">
      <c r="A14" t="s">
        <v>12</v>
      </c>
      <c r="B14" s="5">
        <f>_xlfn.T.DIST.RT(B12,B13)</f>
        <v>5.255726300111874E-18</v>
      </c>
      <c r="C14" s="29"/>
      <c r="D14" s="29"/>
      <c r="E14" s="29"/>
    </row>
    <row r="15" spans="1:5" x14ac:dyDescent="0.3">
      <c r="A15" t="s">
        <v>13</v>
      </c>
      <c r="B15" s="4">
        <f>2*_xlfn.T.DIST.RT(ABS(B12),B13)</f>
        <v>1.0511452600223748E-17</v>
      </c>
      <c r="C15" s="29"/>
      <c r="D15" s="29"/>
      <c r="E15" s="29"/>
    </row>
    <row r="16" spans="1:5" x14ac:dyDescent="0.3">
      <c r="C16" s="29"/>
      <c r="D16" s="29"/>
      <c r="E16" s="29"/>
    </row>
    <row r="17" spans="1:5" x14ac:dyDescent="0.3">
      <c r="A17" t="s">
        <v>14</v>
      </c>
      <c r="B17" s="4">
        <f>_xlfn.T.INV.2T(B5,B13)</f>
        <v>1.976013177689196</v>
      </c>
      <c r="C17" s="29"/>
      <c r="D17" s="29"/>
      <c r="E17" s="29"/>
    </row>
    <row r="18" spans="1:5" x14ac:dyDescent="0.3">
      <c r="A18" t="s">
        <v>15</v>
      </c>
      <c r="B18" s="4">
        <f>B7 - B17*B10</f>
        <v>52.187320268142322</v>
      </c>
      <c r="C18" s="29"/>
      <c r="D18" s="29"/>
      <c r="E18" s="29"/>
    </row>
    <row r="19" spans="1:5" x14ac:dyDescent="0.3">
      <c r="A19" t="s">
        <v>16</v>
      </c>
      <c r="B19" s="4">
        <f>B7 + B17*B10</f>
        <v>55.83627973185768</v>
      </c>
      <c r="C19" s="29"/>
      <c r="D19" s="29"/>
      <c r="E19" s="29"/>
    </row>
    <row r="20" spans="1:5" x14ac:dyDescent="0.3">
      <c r="C20" s="29"/>
      <c r="D20" s="29"/>
      <c r="E20" s="29"/>
    </row>
    <row r="21" spans="1:5" x14ac:dyDescent="0.3">
      <c r="A21" t="s">
        <v>17</v>
      </c>
      <c r="B21" s="6" t="str">
        <f>IF(B14&lt;=B5,"Reject H0","Fail to reject H0")</f>
        <v>Reject H0</v>
      </c>
      <c r="C21" s="29"/>
      <c r="D21" s="29"/>
      <c r="E21" s="29"/>
    </row>
    <row r="22" spans="1:5" x14ac:dyDescent="0.3">
      <c r="C22" s="29"/>
      <c r="D22" s="29"/>
      <c r="E22" s="29"/>
    </row>
    <row r="23" spans="1:5" x14ac:dyDescent="0.3">
      <c r="A23" s="3" t="s">
        <v>18</v>
      </c>
      <c r="C23" s="29"/>
      <c r="D23" s="29"/>
      <c r="E23" s="29"/>
    </row>
    <row r="24" spans="1:5" x14ac:dyDescent="0.3">
      <c r="A24" t="s">
        <v>19</v>
      </c>
      <c r="B24" s="5">
        <f>_xlfn.T.TEST(RawData!A2:A151, RawData!B2:B151, 1, 1)</f>
        <v>5.255726300111988E-18</v>
      </c>
      <c r="C24" s="29"/>
      <c r="D24" s="29"/>
      <c r="E24" s="29"/>
    </row>
    <row r="25" spans="1:5" x14ac:dyDescent="0.3">
      <c r="A25" t="s">
        <v>20</v>
      </c>
      <c r="B25" s="4">
        <f>_xlfn.T.TEST(RawData!A2:A151, RawData!B2:B151, 2, 1)</f>
        <v>1.0511452600223976E-17</v>
      </c>
      <c r="C25" s="29"/>
      <c r="D25" s="29"/>
      <c r="E25" s="29"/>
    </row>
    <row r="26" spans="1:5" x14ac:dyDescent="0.3">
      <c r="A26" s="29"/>
      <c r="B26" s="29"/>
      <c r="C26" s="29"/>
      <c r="D26" s="29"/>
      <c r="E26" s="29"/>
    </row>
    <row r="27" spans="1:5" x14ac:dyDescent="0.3">
      <c r="A27" s="29"/>
      <c r="B27" s="29"/>
      <c r="C27" s="29"/>
      <c r="D27" s="29"/>
      <c r="E27" s="29"/>
    </row>
    <row r="28" spans="1:5" x14ac:dyDescent="0.3">
      <c r="A28" s="29"/>
      <c r="B28" s="29"/>
      <c r="C28" s="29"/>
      <c r="D28" s="29"/>
      <c r="E28" s="29"/>
    </row>
    <row r="29" spans="1:5" x14ac:dyDescent="0.3">
      <c r="A29" s="29"/>
      <c r="B29" s="29"/>
      <c r="C29" s="29"/>
      <c r="D29" s="29"/>
      <c r="E29" s="29"/>
    </row>
    <row r="30" spans="1:5" x14ac:dyDescent="0.3">
      <c r="A30" s="29"/>
      <c r="B30" s="29"/>
      <c r="C30" s="29"/>
      <c r="D30" s="29"/>
      <c r="E30" s="29"/>
    </row>
    <row r="31" spans="1:5" x14ac:dyDescent="0.3">
      <c r="A31" s="29"/>
      <c r="B31" s="29"/>
      <c r="C31" s="29"/>
      <c r="D31" s="29"/>
      <c r="E31" s="29"/>
    </row>
    <row r="32" spans="1:5" x14ac:dyDescent="0.3">
      <c r="A32" s="29"/>
      <c r="B32" s="29"/>
      <c r="C32" s="29"/>
      <c r="D32" s="29"/>
      <c r="E32" s="29"/>
    </row>
  </sheetData>
  <conditionalFormatting sqref="A4:B5">
    <cfRule type="notContainsErrors" dxfId="5" priority="1">
      <formula>NOT(ISERROR(A4))</formula>
    </cfRule>
  </conditionalFormatting>
  <conditionalFormatting sqref="A7:B10">
    <cfRule type="notContainsErrors" dxfId="4" priority="3">
      <formula>NOT(ISERROR(A7))</formula>
    </cfRule>
  </conditionalFormatting>
  <conditionalFormatting sqref="A12:B14">
    <cfRule type="notContainsErrors" dxfId="3" priority="7">
      <formula>NOT(ISERROR(A12))</formula>
    </cfRule>
  </conditionalFormatting>
  <conditionalFormatting sqref="A17:B18">
    <cfRule type="notContainsErrors" dxfId="2" priority="10">
      <formula>NOT(ISERROR(A17))</formula>
    </cfRule>
  </conditionalFormatting>
  <conditionalFormatting sqref="A21:B21">
    <cfRule type="notContainsErrors" dxfId="1" priority="12">
      <formula>NOT(ISERROR(A21))</formula>
    </cfRule>
  </conditionalFormatting>
  <conditionalFormatting sqref="A24:B24">
    <cfRule type="notContainsErrors" dxfId="0" priority="13">
      <formula>NOT(ISERROR(A24))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78BE-AE86-4E88-AC7A-AB81CFA1EFA0}">
  <dimension ref="A1:O265"/>
  <sheetViews>
    <sheetView tabSelected="1" zoomScale="79" workbookViewId="0">
      <selection activeCell="Q22" sqref="Q22"/>
    </sheetView>
  </sheetViews>
  <sheetFormatPr defaultRowHeight="14.4" x14ac:dyDescent="0.3"/>
  <cols>
    <col min="1" max="1" width="19.109375" bestFit="1" customWidth="1"/>
    <col min="2" max="2" width="18.109375" bestFit="1" customWidth="1"/>
    <col min="3" max="3" width="31.33203125" bestFit="1" customWidth="1"/>
    <col min="4" max="4" width="12.33203125" bestFit="1" customWidth="1"/>
    <col min="15" max="15" width="8.88671875" style="29"/>
  </cols>
  <sheetData>
    <row r="1" spans="1:14" ht="15" thickBot="1" x14ac:dyDescent="0.35">
      <c r="A1" s="7" t="s">
        <v>0</v>
      </c>
      <c r="B1" s="8" t="s">
        <v>21</v>
      </c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">
      <c r="A2">
        <v>60.96</v>
      </c>
      <c r="B2">
        <v>45</v>
      </c>
      <c r="C2" s="10" t="s">
        <v>22</v>
      </c>
      <c r="D2" s="11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3">
      <c r="A3">
        <v>53.34</v>
      </c>
      <c r="B3">
        <v>45</v>
      </c>
      <c r="C3" s="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>
        <v>62.77</v>
      </c>
      <c r="B4">
        <v>45</v>
      </c>
      <c r="C4" s="9" t="s">
        <v>23</v>
      </c>
      <c r="D4">
        <v>54.011800000000001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>
        <v>73.28</v>
      </c>
      <c r="B5">
        <v>45</v>
      </c>
      <c r="C5" s="9" t="s">
        <v>24</v>
      </c>
      <c r="D5">
        <v>0.92331354489815309</v>
      </c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>
        <v>52.19</v>
      </c>
      <c r="B6">
        <v>45</v>
      </c>
      <c r="C6" s="9" t="s">
        <v>25</v>
      </c>
      <c r="D6">
        <v>54.355000000000004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3">
      <c r="A7">
        <v>52.19</v>
      </c>
      <c r="B7">
        <v>45</v>
      </c>
      <c r="C7" s="9" t="s">
        <v>26</v>
      </c>
      <c r="D7">
        <v>52.19</v>
      </c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3">
      <c r="A8">
        <v>73.95</v>
      </c>
      <c r="B8">
        <v>45</v>
      </c>
      <c r="C8" s="9" t="s">
        <v>27</v>
      </c>
      <c r="D8">
        <v>11.308235288004006</v>
      </c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3">
      <c r="A9">
        <v>64.209999999999994</v>
      </c>
      <c r="B9">
        <v>45</v>
      </c>
      <c r="C9" s="9" t="s">
        <v>28</v>
      </c>
      <c r="D9">
        <v>127.87618532885904</v>
      </c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3">
      <c r="A10">
        <v>49.37</v>
      </c>
      <c r="B10">
        <v>45</v>
      </c>
      <c r="C10" s="9" t="s">
        <v>29</v>
      </c>
      <c r="D10">
        <v>-0.10567150943635717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3">
      <c r="A11">
        <v>61.51</v>
      </c>
      <c r="B11">
        <v>45</v>
      </c>
      <c r="C11" s="9" t="s">
        <v>30</v>
      </c>
      <c r="D11">
        <v>4.7683550983973574E-2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x14ac:dyDescent="0.3">
      <c r="A12">
        <v>49.44</v>
      </c>
      <c r="B12">
        <v>45</v>
      </c>
      <c r="C12" s="9" t="s">
        <v>31</v>
      </c>
      <c r="D12">
        <v>61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x14ac:dyDescent="0.3">
      <c r="A13">
        <v>49.41</v>
      </c>
      <c r="B13">
        <v>45</v>
      </c>
      <c r="C13" s="9" t="s">
        <v>32</v>
      </c>
      <c r="D13">
        <v>23.56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3">
      <c r="A14">
        <v>57.9</v>
      </c>
      <c r="B14">
        <v>45</v>
      </c>
      <c r="C14" s="9" t="s">
        <v>33</v>
      </c>
      <c r="D14">
        <v>84.56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x14ac:dyDescent="0.3">
      <c r="A15">
        <v>32.04</v>
      </c>
      <c r="B15">
        <v>45</v>
      </c>
      <c r="C15" s="9" t="s">
        <v>34</v>
      </c>
      <c r="D15">
        <v>8101.77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thickBot="1" x14ac:dyDescent="0.35">
      <c r="A16">
        <v>34.299999999999997</v>
      </c>
      <c r="B16">
        <v>45</v>
      </c>
      <c r="C16" s="12" t="s">
        <v>35</v>
      </c>
      <c r="D16" s="13">
        <v>150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3">
      <c r="A17">
        <v>48.25</v>
      </c>
      <c r="B17">
        <v>45</v>
      </c>
      <c r="C17" s="3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3">
      <c r="A18">
        <v>42.85</v>
      </c>
      <c r="B18">
        <v>45</v>
      </c>
      <c r="C18" s="3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thickBot="1" x14ac:dyDescent="0.35">
      <c r="A19">
        <v>58.77</v>
      </c>
      <c r="B19">
        <v>45</v>
      </c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3">
      <c r="A20">
        <v>44.1</v>
      </c>
      <c r="B20">
        <v>45</v>
      </c>
      <c r="C20" s="14" t="s">
        <v>36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3">
      <c r="A21">
        <v>38.049999999999997</v>
      </c>
      <c r="B21">
        <v>45</v>
      </c>
      <c r="C21" s="15">
        <v>45</v>
      </c>
      <c r="D21" s="29"/>
      <c r="E21" s="31"/>
      <c r="F21" s="29"/>
      <c r="G21" s="29"/>
      <c r="H21" s="29"/>
      <c r="I21" s="29"/>
      <c r="J21" s="29"/>
      <c r="K21" s="29"/>
      <c r="L21" s="29"/>
      <c r="M21" s="29"/>
      <c r="N21" s="29"/>
    </row>
    <row r="22" spans="1:14" x14ac:dyDescent="0.3">
      <c r="A22">
        <v>72.59</v>
      </c>
      <c r="B22">
        <v>45</v>
      </c>
      <c r="C22" s="16" t="s">
        <v>37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3">
      <c r="A23">
        <v>52.29</v>
      </c>
      <c r="B23">
        <v>45</v>
      </c>
      <c r="C23" s="17">
        <f>AVERAGE(A1:A151)</f>
        <v>54.011800000000001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3">
      <c r="A24">
        <v>55.81</v>
      </c>
      <c r="B24">
        <v>45</v>
      </c>
      <c r="C24" s="18" t="s">
        <v>38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thickBot="1" x14ac:dyDescent="0.35">
      <c r="A25">
        <v>37.9</v>
      </c>
      <c r="B25">
        <v>45</v>
      </c>
      <c r="C25" s="19">
        <f>_xlfn.STDEV.S(A1:A151)</f>
        <v>11.308235288004006</v>
      </c>
      <c r="D25" s="29"/>
      <c r="E25" t="s">
        <v>39</v>
      </c>
      <c r="I25" s="29"/>
      <c r="J25" s="29"/>
      <c r="K25" s="29"/>
      <c r="L25" s="29"/>
      <c r="M25" s="29"/>
      <c r="N25" s="29"/>
    </row>
    <row r="26" spans="1:14" ht="15" thickBot="1" x14ac:dyDescent="0.35">
      <c r="A26">
        <v>48.47</v>
      </c>
      <c r="B26">
        <v>45</v>
      </c>
      <c r="D26" s="29"/>
      <c r="I26" s="29"/>
      <c r="J26" s="29"/>
      <c r="K26" s="29"/>
      <c r="L26" s="29"/>
      <c r="M26" s="29"/>
      <c r="N26" s="29"/>
    </row>
    <row r="27" spans="1:14" x14ac:dyDescent="0.3">
      <c r="A27">
        <v>56.33</v>
      </c>
      <c r="B27">
        <v>45</v>
      </c>
      <c r="C27" s="29"/>
      <c r="D27" s="29"/>
      <c r="E27" s="20"/>
      <c r="F27" s="20" t="s">
        <v>0</v>
      </c>
      <c r="G27" s="20" t="s">
        <v>21</v>
      </c>
      <c r="I27" s="29"/>
      <c r="J27" s="29"/>
      <c r="K27" s="29"/>
      <c r="L27" s="29"/>
      <c r="M27" s="29"/>
      <c r="N27" s="29"/>
    </row>
    <row r="28" spans="1:14" x14ac:dyDescent="0.3">
      <c r="A28">
        <v>41.19</v>
      </c>
      <c r="B28">
        <v>45</v>
      </c>
      <c r="C28" s="29"/>
      <c r="D28" s="29"/>
      <c r="E28" t="s">
        <v>23</v>
      </c>
      <c r="F28">
        <v>54.011800000000001</v>
      </c>
      <c r="G28">
        <v>45</v>
      </c>
      <c r="I28" s="29"/>
      <c r="J28" s="29"/>
      <c r="K28" s="29"/>
      <c r="L28" s="29"/>
      <c r="M28" s="29"/>
      <c r="N28" s="29"/>
    </row>
    <row r="29" spans="1:14" x14ac:dyDescent="0.3">
      <c r="A29">
        <v>59.51</v>
      </c>
      <c r="B29">
        <v>45</v>
      </c>
      <c r="C29" s="29"/>
      <c r="D29" s="29"/>
      <c r="E29" t="s">
        <v>40</v>
      </c>
      <c r="F29">
        <v>127.87618532885904</v>
      </c>
      <c r="G29">
        <v>0</v>
      </c>
      <c r="I29" s="29"/>
      <c r="J29" s="29"/>
      <c r="K29" s="29"/>
      <c r="L29" s="29"/>
      <c r="M29" s="29"/>
      <c r="N29" s="29"/>
    </row>
    <row r="30" spans="1:14" x14ac:dyDescent="0.3">
      <c r="A30">
        <v>47.79</v>
      </c>
      <c r="B30">
        <v>45</v>
      </c>
      <c r="C30" s="29"/>
      <c r="D30" s="29"/>
      <c r="E30" t="s">
        <v>41</v>
      </c>
      <c r="F30">
        <v>150</v>
      </c>
      <c r="G30">
        <v>150</v>
      </c>
      <c r="I30" s="29"/>
      <c r="J30" s="29"/>
      <c r="K30" s="29"/>
      <c r="L30" s="29"/>
      <c r="M30" s="29"/>
      <c r="N30" s="29"/>
    </row>
    <row r="31" spans="1:14" x14ac:dyDescent="0.3">
      <c r="A31">
        <v>51.5</v>
      </c>
      <c r="B31">
        <v>45</v>
      </c>
      <c r="C31" s="29"/>
      <c r="D31" s="29"/>
      <c r="E31" t="s">
        <v>42</v>
      </c>
      <c r="F31" t="e">
        <v>#DIV/0!</v>
      </c>
      <c r="I31" s="29"/>
      <c r="J31" s="29"/>
      <c r="K31" s="29"/>
      <c r="L31" s="29"/>
      <c r="M31" s="29"/>
      <c r="N31" s="29"/>
    </row>
    <row r="32" spans="1:14" x14ac:dyDescent="0.3">
      <c r="A32">
        <v>47.78</v>
      </c>
      <c r="B32">
        <v>45</v>
      </c>
      <c r="C32" s="29"/>
      <c r="D32" s="29"/>
      <c r="E32" t="s">
        <v>43</v>
      </c>
      <c r="F32">
        <v>0</v>
      </c>
      <c r="I32" s="29"/>
      <c r="J32" s="29"/>
      <c r="K32" s="29"/>
      <c r="L32" s="29"/>
      <c r="M32" s="29"/>
      <c r="N32" s="29"/>
    </row>
    <row r="33" spans="1:14" x14ac:dyDescent="0.3">
      <c r="A33">
        <v>77.23</v>
      </c>
      <c r="B33">
        <v>45</v>
      </c>
      <c r="C33" s="29"/>
      <c r="D33" s="29"/>
      <c r="E33" t="s">
        <v>11</v>
      </c>
      <c r="F33">
        <v>149</v>
      </c>
      <c r="I33" s="29"/>
      <c r="J33" s="29"/>
      <c r="K33" s="29"/>
      <c r="L33" s="29"/>
      <c r="M33" s="29"/>
      <c r="N33" s="29"/>
    </row>
    <row r="34" spans="1:14" x14ac:dyDescent="0.3">
      <c r="A34">
        <v>54.84</v>
      </c>
      <c r="B34">
        <v>45</v>
      </c>
      <c r="C34" s="29"/>
      <c r="D34" s="29"/>
      <c r="E34" t="s">
        <v>44</v>
      </c>
      <c r="F34">
        <v>9.7602813798145398</v>
      </c>
      <c r="I34" s="29"/>
      <c r="J34" s="29"/>
      <c r="K34" s="29"/>
      <c r="L34" s="29"/>
      <c r="M34" s="29"/>
      <c r="N34" s="29"/>
    </row>
    <row r="35" spans="1:14" x14ac:dyDescent="0.3">
      <c r="A35">
        <v>42.31</v>
      </c>
      <c r="B35">
        <v>45</v>
      </c>
      <c r="C35" s="29"/>
      <c r="D35" s="29"/>
      <c r="E35" t="s">
        <v>45</v>
      </c>
      <c r="F35" s="21">
        <v>5.255726300111988E-18</v>
      </c>
      <c r="I35" s="29"/>
      <c r="J35" s="29"/>
      <c r="K35" s="29"/>
      <c r="L35" s="29"/>
      <c r="M35" s="29"/>
      <c r="N35" s="29"/>
    </row>
    <row r="36" spans="1:14" x14ac:dyDescent="0.3">
      <c r="A36">
        <v>64.87</v>
      </c>
      <c r="B36">
        <v>45</v>
      </c>
      <c r="C36" s="29"/>
      <c r="D36" s="29"/>
      <c r="E36" t="s">
        <v>46</v>
      </c>
      <c r="F36">
        <v>1.6551445337979596</v>
      </c>
      <c r="I36" s="29"/>
      <c r="J36" s="29"/>
      <c r="K36" s="29"/>
      <c r="L36" s="29"/>
      <c r="M36" s="29"/>
      <c r="N36" s="29"/>
    </row>
    <row r="37" spans="1:14" x14ac:dyDescent="0.3">
      <c r="A37">
        <v>40.35</v>
      </c>
      <c r="B37">
        <v>45</v>
      </c>
      <c r="C37" s="29"/>
      <c r="D37" s="29"/>
      <c r="E37" t="s">
        <v>47</v>
      </c>
      <c r="F37">
        <v>1.0511452600223976E-17</v>
      </c>
      <c r="I37" s="29"/>
      <c r="J37" s="29"/>
      <c r="K37" s="29"/>
      <c r="L37" s="29"/>
      <c r="M37" s="29"/>
      <c r="N37" s="29"/>
    </row>
    <row r="38" spans="1:14" ht="15" thickBot="1" x14ac:dyDescent="0.35">
      <c r="A38">
        <v>57.51</v>
      </c>
      <c r="B38">
        <v>45</v>
      </c>
      <c r="C38" s="30"/>
      <c r="D38" s="29"/>
      <c r="E38" s="13" t="s">
        <v>48</v>
      </c>
      <c r="F38" s="13">
        <v>1.976013177689196</v>
      </c>
      <c r="G38" s="13"/>
      <c r="I38" s="29"/>
      <c r="J38" s="29"/>
      <c r="K38" s="29"/>
      <c r="L38" s="29"/>
      <c r="M38" s="29"/>
      <c r="N38" s="29"/>
    </row>
    <row r="39" spans="1:14" x14ac:dyDescent="0.3">
      <c r="A39">
        <v>31.48</v>
      </c>
      <c r="B39">
        <v>45</v>
      </c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x14ac:dyDescent="0.3">
      <c r="A40">
        <v>39.06</v>
      </c>
      <c r="B40">
        <v>45</v>
      </c>
      <c r="C40" s="30"/>
      <c r="D40" s="32" t="s">
        <v>49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14.4" customHeight="1" x14ac:dyDescent="0.3">
      <c r="A41">
        <v>57.36</v>
      </c>
      <c r="B41">
        <v>45</v>
      </c>
      <c r="C41" s="30"/>
      <c r="D41" s="33" t="s">
        <v>50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x14ac:dyDescent="0.3">
      <c r="A42">
        <v>63.86</v>
      </c>
      <c r="B42">
        <v>45</v>
      </c>
      <c r="C42" s="3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 x14ac:dyDescent="0.3">
      <c r="A43">
        <v>57.06</v>
      </c>
      <c r="B43">
        <v>45</v>
      </c>
      <c r="C43" s="30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3">
      <c r="A44">
        <v>53.61</v>
      </c>
      <c r="B44">
        <v>45</v>
      </c>
      <c r="C44" s="30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3">
      <c r="A45">
        <v>51.39</v>
      </c>
      <c r="B45">
        <v>45</v>
      </c>
      <c r="C45" s="3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x14ac:dyDescent="0.3">
      <c r="A46">
        <v>37.26</v>
      </c>
      <c r="B46">
        <v>45</v>
      </c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3">
      <c r="A47">
        <v>46.36</v>
      </c>
      <c r="B47">
        <v>45</v>
      </c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3">
      <c r="A48">
        <v>49.47</v>
      </c>
      <c r="B48">
        <v>45</v>
      </c>
      <c r="C48" s="3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3">
      <c r="A49">
        <v>67.69</v>
      </c>
      <c r="B49">
        <v>45</v>
      </c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x14ac:dyDescent="0.3">
      <c r="A50">
        <v>59.12</v>
      </c>
      <c r="B50">
        <v>45</v>
      </c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x14ac:dyDescent="0.3">
      <c r="A51">
        <v>33.840000000000003</v>
      </c>
      <c r="B51">
        <v>45</v>
      </c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3">
      <c r="A52">
        <v>58.89</v>
      </c>
      <c r="B52">
        <v>45</v>
      </c>
      <c r="C52" s="3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3">
      <c r="A53">
        <v>50.38</v>
      </c>
      <c r="B53">
        <v>45</v>
      </c>
      <c r="C53" s="3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3">
      <c r="A54">
        <v>46.88</v>
      </c>
      <c r="B54">
        <v>45</v>
      </c>
      <c r="C54" s="3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x14ac:dyDescent="0.3">
      <c r="A55">
        <v>62.34</v>
      </c>
      <c r="B55">
        <v>45</v>
      </c>
      <c r="C55" s="3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x14ac:dyDescent="0.3">
      <c r="A56">
        <v>67.37</v>
      </c>
      <c r="B56">
        <v>45</v>
      </c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x14ac:dyDescent="0.3">
      <c r="A57">
        <v>66.180000000000007</v>
      </c>
      <c r="B57">
        <v>45</v>
      </c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x14ac:dyDescent="0.3">
      <c r="A58">
        <v>44.93</v>
      </c>
      <c r="B58">
        <v>45</v>
      </c>
      <c r="C58" s="30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x14ac:dyDescent="0.3">
      <c r="A59">
        <v>51.29</v>
      </c>
      <c r="B59">
        <v>45</v>
      </c>
      <c r="C59" s="30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x14ac:dyDescent="0.3">
      <c r="A60">
        <v>58.98</v>
      </c>
      <c r="B60">
        <v>45</v>
      </c>
      <c r="C60" s="30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x14ac:dyDescent="0.3">
      <c r="A61">
        <v>66.709999999999994</v>
      </c>
      <c r="B61">
        <v>45</v>
      </c>
      <c r="C61" s="30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3">
      <c r="A62">
        <v>49.25</v>
      </c>
      <c r="B62">
        <v>45</v>
      </c>
      <c r="C62" s="30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x14ac:dyDescent="0.3">
      <c r="A63">
        <v>52.77</v>
      </c>
      <c r="B63">
        <v>45</v>
      </c>
      <c r="C63" s="3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3">
      <c r="A64">
        <v>41.72</v>
      </c>
      <c r="B64">
        <v>45</v>
      </c>
      <c r="C64" s="30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>
        <v>40.65</v>
      </c>
      <c r="B65">
        <v>45</v>
      </c>
      <c r="C65" s="30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x14ac:dyDescent="0.3">
      <c r="A66">
        <v>64.75</v>
      </c>
      <c r="B66">
        <v>45</v>
      </c>
      <c r="C66" s="30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3">
      <c r="A67">
        <v>71.27</v>
      </c>
      <c r="B67">
        <v>45</v>
      </c>
      <c r="C67" s="30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x14ac:dyDescent="0.3">
      <c r="A68">
        <v>54.14</v>
      </c>
      <c r="B68">
        <v>45</v>
      </c>
      <c r="C68" s="30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x14ac:dyDescent="0.3">
      <c r="A69">
        <v>67.040000000000006</v>
      </c>
      <c r="B69">
        <v>45</v>
      </c>
      <c r="C69" s="30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x14ac:dyDescent="0.3">
      <c r="A70">
        <v>59.34</v>
      </c>
      <c r="B70">
        <v>45</v>
      </c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3">
      <c r="A71">
        <v>47.26</v>
      </c>
      <c r="B71">
        <v>45</v>
      </c>
      <c r="C71" s="30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3">
      <c r="A72">
        <v>59.34</v>
      </c>
      <c r="B72">
        <v>45</v>
      </c>
      <c r="C72" s="3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3">
      <c r="A73">
        <v>73.459999999999994</v>
      </c>
      <c r="B73">
        <v>45</v>
      </c>
      <c r="C73" s="3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3">
      <c r="A74">
        <v>54.57</v>
      </c>
      <c r="B74">
        <v>45</v>
      </c>
      <c r="C74" s="3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3">
      <c r="A75">
        <v>73.78</v>
      </c>
      <c r="B75">
        <v>45</v>
      </c>
      <c r="C75" s="30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3">
      <c r="A76">
        <v>23.56</v>
      </c>
      <c r="B76">
        <v>45</v>
      </c>
      <c r="C76" s="30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3">
      <c r="A77">
        <v>64.86</v>
      </c>
      <c r="B77">
        <v>45</v>
      </c>
      <c r="C77" s="30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3">
      <c r="A78">
        <v>56.04</v>
      </c>
      <c r="B78">
        <v>45</v>
      </c>
      <c r="C78" s="30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3">
      <c r="A79">
        <v>51.41</v>
      </c>
      <c r="B79">
        <v>45</v>
      </c>
      <c r="C79" s="30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3">
      <c r="A80">
        <v>56.1</v>
      </c>
      <c r="B80">
        <v>45</v>
      </c>
      <c r="C80" s="30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3">
      <c r="A81">
        <v>31.15</v>
      </c>
      <c r="B81">
        <v>45</v>
      </c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3">
      <c r="A82">
        <v>52.36</v>
      </c>
      <c r="B82">
        <v>45</v>
      </c>
      <c r="C82" s="30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3">
      <c r="A83">
        <v>59.29</v>
      </c>
      <c r="B83">
        <v>45</v>
      </c>
      <c r="C83" s="30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3">
      <c r="A84">
        <v>72.73</v>
      </c>
      <c r="B84">
        <v>45</v>
      </c>
      <c r="C84" s="30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>
        <v>48.78</v>
      </c>
      <c r="B85">
        <v>45</v>
      </c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3">
      <c r="A86">
        <v>45.3</v>
      </c>
      <c r="B86">
        <v>45</v>
      </c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3">
      <c r="A87">
        <v>48.98</v>
      </c>
      <c r="B87">
        <v>45</v>
      </c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3">
      <c r="A88">
        <v>65.98</v>
      </c>
      <c r="B88">
        <v>45</v>
      </c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3">
      <c r="A89">
        <v>58.95</v>
      </c>
      <c r="B89">
        <v>45</v>
      </c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3">
      <c r="A90">
        <v>48.64</v>
      </c>
      <c r="B90">
        <v>45</v>
      </c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x14ac:dyDescent="0.3">
      <c r="A91">
        <v>61.16</v>
      </c>
      <c r="B91">
        <v>45</v>
      </c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3">
      <c r="A92">
        <v>56.16</v>
      </c>
      <c r="B92">
        <v>45</v>
      </c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3">
      <c r="A93">
        <v>66.62</v>
      </c>
      <c r="B93">
        <v>45</v>
      </c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3">
      <c r="A94">
        <v>46.58</v>
      </c>
      <c r="B94">
        <v>45</v>
      </c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3">
      <c r="A95">
        <v>51.07</v>
      </c>
      <c r="B95">
        <v>45</v>
      </c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3">
      <c r="A96">
        <v>50.29</v>
      </c>
      <c r="B96">
        <v>45</v>
      </c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x14ac:dyDescent="0.3">
      <c r="A97">
        <v>37.44</v>
      </c>
      <c r="B97">
        <v>45</v>
      </c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x14ac:dyDescent="0.3">
      <c r="A98">
        <v>58.55</v>
      </c>
      <c r="B98">
        <v>45</v>
      </c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x14ac:dyDescent="0.3">
      <c r="A99">
        <v>58.13</v>
      </c>
      <c r="B99">
        <v>45</v>
      </c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x14ac:dyDescent="0.3">
      <c r="A100">
        <v>55.06</v>
      </c>
      <c r="B100">
        <v>45</v>
      </c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x14ac:dyDescent="0.3">
      <c r="A101">
        <v>52.18</v>
      </c>
      <c r="B101">
        <v>45</v>
      </c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x14ac:dyDescent="0.3">
      <c r="A102">
        <v>38.020000000000003</v>
      </c>
      <c r="B102">
        <v>45</v>
      </c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x14ac:dyDescent="0.3">
      <c r="A103">
        <v>49.95</v>
      </c>
      <c r="B103">
        <v>45</v>
      </c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x14ac:dyDescent="0.3">
      <c r="A104">
        <v>50.89</v>
      </c>
      <c r="B104">
        <v>45</v>
      </c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3">
      <c r="A105">
        <v>45.37</v>
      </c>
      <c r="B105">
        <v>45</v>
      </c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x14ac:dyDescent="0.3">
      <c r="A106">
        <v>53.06</v>
      </c>
      <c r="B106">
        <v>45</v>
      </c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x14ac:dyDescent="0.3">
      <c r="A107">
        <v>59.85</v>
      </c>
      <c r="B107">
        <v>45</v>
      </c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x14ac:dyDescent="0.3">
      <c r="A108">
        <v>77.63</v>
      </c>
      <c r="B108">
        <v>45</v>
      </c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x14ac:dyDescent="0.3">
      <c r="A109">
        <v>57.09</v>
      </c>
      <c r="B109">
        <v>45</v>
      </c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x14ac:dyDescent="0.3">
      <c r="A110">
        <v>58.09</v>
      </c>
      <c r="B110">
        <v>45</v>
      </c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x14ac:dyDescent="0.3">
      <c r="A111">
        <v>54.11</v>
      </c>
      <c r="B111">
        <v>45</v>
      </c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x14ac:dyDescent="0.3">
      <c r="A112">
        <v>31.97</v>
      </c>
      <c r="B112">
        <v>45</v>
      </c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x14ac:dyDescent="0.3">
      <c r="A113">
        <v>54.68</v>
      </c>
      <c r="B113">
        <v>45</v>
      </c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x14ac:dyDescent="0.3">
      <c r="A114">
        <v>55.72</v>
      </c>
      <c r="B114">
        <v>45</v>
      </c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x14ac:dyDescent="0.3">
      <c r="A115">
        <v>84.56</v>
      </c>
      <c r="B115">
        <v>45</v>
      </c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x14ac:dyDescent="0.3">
      <c r="A116">
        <v>52.69</v>
      </c>
      <c r="B116">
        <v>45</v>
      </c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x14ac:dyDescent="0.3">
      <c r="A117">
        <v>58.62</v>
      </c>
      <c r="B117">
        <v>45</v>
      </c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x14ac:dyDescent="0.3">
      <c r="A118">
        <v>54.58</v>
      </c>
      <c r="B118">
        <v>45</v>
      </c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x14ac:dyDescent="0.3">
      <c r="A119">
        <v>40.98</v>
      </c>
      <c r="B119">
        <v>45</v>
      </c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x14ac:dyDescent="0.3">
      <c r="A120">
        <v>68.709999999999994</v>
      </c>
      <c r="B120">
        <v>45</v>
      </c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x14ac:dyDescent="0.3">
      <c r="A121">
        <v>64.02</v>
      </c>
      <c r="B121">
        <v>45</v>
      </c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x14ac:dyDescent="0.3">
      <c r="A122">
        <v>64.489999999999995</v>
      </c>
      <c r="B122">
        <v>45</v>
      </c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x14ac:dyDescent="0.3">
      <c r="A123">
        <v>44.09</v>
      </c>
      <c r="B123">
        <v>45</v>
      </c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x14ac:dyDescent="0.3">
      <c r="A124">
        <v>71.83</v>
      </c>
      <c r="B124">
        <v>45</v>
      </c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3">
      <c r="A125">
        <v>38.18</v>
      </c>
      <c r="B125">
        <v>45</v>
      </c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x14ac:dyDescent="0.3">
      <c r="A126">
        <v>62.04</v>
      </c>
      <c r="B126">
        <v>45</v>
      </c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x14ac:dyDescent="0.3">
      <c r="A127">
        <v>81.290000000000006</v>
      </c>
      <c r="B127">
        <v>45</v>
      </c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x14ac:dyDescent="0.3">
      <c r="A128">
        <v>43.11</v>
      </c>
      <c r="B128">
        <v>45</v>
      </c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x14ac:dyDescent="0.3">
      <c r="A129">
        <v>48.2</v>
      </c>
      <c r="B129">
        <v>45</v>
      </c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x14ac:dyDescent="0.3">
      <c r="A130">
        <v>56.2</v>
      </c>
      <c r="B130">
        <v>45</v>
      </c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x14ac:dyDescent="0.3">
      <c r="A131">
        <v>48.96</v>
      </c>
      <c r="B131">
        <v>45</v>
      </c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x14ac:dyDescent="0.3">
      <c r="A132">
        <v>36.39</v>
      </c>
      <c r="B132">
        <v>45</v>
      </c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x14ac:dyDescent="0.3">
      <c r="A133">
        <v>55.82</v>
      </c>
      <c r="B133">
        <v>45</v>
      </c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x14ac:dyDescent="0.3">
      <c r="A134">
        <v>42.25</v>
      </c>
      <c r="B134">
        <v>45</v>
      </c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x14ac:dyDescent="0.3">
      <c r="A135">
        <v>60.68</v>
      </c>
      <c r="B135">
        <v>45</v>
      </c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x14ac:dyDescent="0.3">
      <c r="A136">
        <v>43.97</v>
      </c>
      <c r="B136">
        <v>45</v>
      </c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x14ac:dyDescent="0.3">
      <c r="A137">
        <v>73.599999999999994</v>
      </c>
      <c r="B137">
        <v>45</v>
      </c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x14ac:dyDescent="0.3">
      <c r="A138">
        <v>45.6</v>
      </c>
      <c r="B138">
        <v>45</v>
      </c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x14ac:dyDescent="0.3">
      <c r="A139">
        <v>51.14</v>
      </c>
      <c r="B139">
        <v>45</v>
      </c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x14ac:dyDescent="0.3">
      <c r="A140">
        <v>64.760000000000005</v>
      </c>
      <c r="B140">
        <v>45</v>
      </c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x14ac:dyDescent="0.3">
      <c r="A141">
        <v>40.229999999999997</v>
      </c>
      <c r="B141">
        <v>45</v>
      </c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x14ac:dyDescent="0.3">
      <c r="A142">
        <v>57.73</v>
      </c>
      <c r="B142">
        <v>45</v>
      </c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x14ac:dyDescent="0.3">
      <c r="A143">
        <v>70.69</v>
      </c>
      <c r="B143">
        <v>45</v>
      </c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x14ac:dyDescent="0.3">
      <c r="A144">
        <v>35.71</v>
      </c>
      <c r="B144">
        <v>45</v>
      </c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3">
      <c r="A145">
        <v>57.22</v>
      </c>
      <c r="B145">
        <v>45</v>
      </c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4" x14ac:dyDescent="0.3">
      <c r="A146">
        <v>58.12</v>
      </c>
      <c r="B146">
        <v>45</v>
      </c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x14ac:dyDescent="0.3">
      <c r="A147">
        <v>64.38</v>
      </c>
      <c r="B147">
        <v>45</v>
      </c>
      <c r="C147" s="30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x14ac:dyDescent="0.3">
      <c r="A148">
        <v>40.159999999999997</v>
      </c>
      <c r="B148">
        <v>45</v>
      </c>
      <c r="C148" s="30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x14ac:dyDescent="0.3">
      <c r="A149">
        <v>39.15</v>
      </c>
      <c r="B149">
        <v>45</v>
      </c>
      <c r="C149" s="3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x14ac:dyDescent="0.3">
      <c r="A150">
        <v>61.26</v>
      </c>
      <c r="B150">
        <v>45</v>
      </c>
      <c r="C150" s="30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x14ac:dyDescent="0.3">
      <c r="A151">
        <v>58.56</v>
      </c>
      <c r="B151">
        <v>45</v>
      </c>
      <c r="C151" s="30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x14ac:dyDescent="0.3">
      <c r="A152" s="29"/>
      <c r="B152" s="29"/>
      <c r="C152" s="30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4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4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4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4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4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1:14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4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4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4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4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4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4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4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1:14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4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4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4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4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4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4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4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4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4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4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4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4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4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4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1:14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1:14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1:14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1:14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1:14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4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1:14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1:14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4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1:14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1:14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1:14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1:14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4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1:14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1:14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1:14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1:14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1:14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1:14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1:14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1:14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1:14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1:14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1:14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1:14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</sheetData>
  <mergeCells count="2">
    <mergeCell ref="D40:N40"/>
    <mergeCell ref="D41:N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Results</vt:lpstr>
      <vt:lpstr>Histogram &amp; Toolkit 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Laznier Mederos</dc:creator>
  <cp:lastModifiedBy>Laznier Mederos</cp:lastModifiedBy>
  <dcterms:created xsi:type="dcterms:W3CDTF">2025-11-02T01:26:02Z</dcterms:created>
  <dcterms:modified xsi:type="dcterms:W3CDTF">2025-11-17T03:37:54Z</dcterms:modified>
</cp:coreProperties>
</file>